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Прил 1" sheetId="1" r:id="rId1"/>
    <sheet name="Прил2" sheetId="2" r:id="rId2"/>
    <sheet name="Прил4" sheetId="3" r:id="rId3"/>
  </sheets>
  <calcPr calcId="124519" refMode="R1C1"/>
</workbook>
</file>

<file path=xl/calcChain.xml><?xml version="1.0" encoding="utf-8"?>
<calcChain xmlns="http://schemas.openxmlformats.org/spreadsheetml/2006/main">
  <c r="T10" i="1"/>
  <c r="U10"/>
  <c r="V10"/>
  <c r="W10"/>
  <c r="X10"/>
  <c r="T13"/>
  <c r="U13"/>
  <c r="V13"/>
  <c r="W13"/>
  <c r="X13"/>
  <c r="T18"/>
  <c r="T36" s="1"/>
  <c r="U18"/>
  <c r="V18"/>
  <c r="W18"/>
  <c r="X18"/>
  <c r="T25"/>
  <c r="U25"/>
  <c r="V25"/>
  <c r="W25"/>
  <c r="X25"/>
  <c r="T29"/>
  <c r="U29"/>
  <c r="V29"/>
  <c r="V36" s="1"/>
  <c r="W29"/>
  <c r="X29"/>
  <c r="X36" s="1"/>
  <c r="U36"/>
  <c r="W36"/>
  <c r="F39" i="3" l="1"/>
  <c r="E39"/>
  <c r="D44" i="2"/>
  <c r="G39" i="3" l="1"/>
  <c r="D21" i="2"/>
  <c r="D23"/>
  <c r="D25"/>
  <c r="D26"/>
  <c r="D27"/>
  <c r="D28"/>
  <c r="D29"/>
  <c r="D32"/>
  <c r="D33"/>
  <c r="D36"/>
  <c r="D37"/>
  <c r="D20"/>
  <c r="D17"/>
  <c r="D18"/>
  <c r="C40"/>
  <c r="B40"/>
  <c r="F10" i="1"/>
  <c r="G10"/>
  <c r="H10"/>
  <c r="I10"/>
  <c r="J10"/>
  <c r="K10"/>
  <c r="L10"/>
  <c r="M10"/>
  <c r="M36" s="1"/>
  <c r="N10"/>
  <c r="O10"/>
  <c r="P10"/>
  <c r="Q10"/>
  <c r="R10"/>
  <c r="S10"/>
  <c r="F13"/>
  <c r="G13"/>
  <c r="H13"/>
  <c r="I13"/>
  <c r="J13"/>
  <c r="K13"/>
  <c r="L13"/>
  <c r="M13"/>
  <c r="N13"/>
  <c r="O13"/>
  <c r="P13"/>
  <c r="Q13"/>
  <c r="R13"/>
  <c r="S13"/>
  <c r="F18"/>
  <c r="G18"/>
  <c r="H18"/>
  <c r="I18"/>
  <c r="J18"/>
  <c r="K18"/>
  <c r="L18"/>
  <c r="M18"/>
  <c r="N18"/>
  <c r="O18"/>
  <c r="P18"/>
  <c r="Q18"/>
  <c r="R18"/>
  <c r="S18"/>
  <c r="F25"/>
  <c r="G25"/>
  <c r="H25"/>
  <c r="I25"/>
  <c r="J25"/>
  <c r="K25"/>
  <c r="L25"/>
  <c r="M25"/>
  <c r="N25"/>
  <c r="O25"/>
  <c r="P25"/>
  <c r="Q25"/>
  <c r="R25"/>
  <c r="S25"/>
  <c r="F29"/>
  <c r="G29"/>
  <c r="H29"/>
  <c r="I29"/>
  <c r="J29"/>
  <c r="K29"/>
  <c r="L29"/>
  <c r="M29"/>
  <c r="N29"/>
  <c r="O29"/>
  <c r="P29"/>
  <c r="Q29"/>
  <c r="R29"/>
  <c r="S29"/>
  <c r="N36"/>
  <c r="C18"/>
  <c r="D13"/>
  <c r="D18"/>
  <c r="D25"/>
  <c r="D29"/>
  <c r="E29"/>
  <c r="E25"/>
  <c r="E18"/>
  <c r="E13"/>
  <c r="E10"/>
  <c r="C13"/>
  <c r="C29"/>
  <c r="C25"/>
  <c r="B29"/>
  <c r="B25"/>
  <c r="B18"/>
  <c r="B13"/>
  <c r="C10"/>
  <c r="B10"/>
  <c r="D40" i="2" l="1"/>
  <c r="L36" i="1"/>
  <c r="H36"/>
  <c r="B36"/>
  <c r="S36"/>
  <c r="R36"/>
  <c r="O36"/>
  <c r="D36"/>
  <c r="Q36"/>
  <c r="P36"/>
  <c r="K36"/>
  <c r="J36"/>
  <c r="G36"/>
  <c r="I36"/>
  <c r="F36"/>
  <c r="E36"/>
  <c r="C36"/>
</calcChain>
</file>

<file path=xl/sharedStrings.xml><?xml version="1.0" encoding="utf-8"?>
<sst xmlns="http://schemas.openxmlformats.org/spreadsheetml/2006/main" count="156" uniqueCount="90">
  <si>
    <t>Приложение № 1</t>
  </si>
  <si>
    <t>Сведения</t>
  </si>
  <si>
    <t xml:space="preserve">о численности и составе государственных гражданских служащих </t>
  </si>
  <si>
    <t>Группа должностей</t>
  </si>
  <si>
    <t>Численность</t>
  </si>
  <si>
    <t>Пол</t>
  </si>
  <si>
    <t>Возраст  (лет)</t>
  </si>
  <si>
    <t>Образование</t>
  </si>
  <si>
    <t>Ученая степень</t>
  </si>
  <si>
    <t>Стаж государственной службы (без иных периодов, включенных для надбавки за выслугу лет)(лет)</t>
  </si>
  <si>
    <t>Стаж работы в органах надзора (лет)</t>
  </si>
  <si>
    <t>Должность</t>
  </si>
  <si>
    <t>штат</t>
  </si>
  <si>
    <t>факт</t>
  </si>
  <si>
    <t>женщины</t>
  </si>
  <si>
    <t>мужчины</t>
  </si>
  <si>
    <t>до 30</t>
  </si>
  <si>
    <t>31-40</t>
  </si>
  <si>
    <t>41-50</t>
  </si>
  <si>
    <t>51-60</t>
  </si>
  <si>
    <t>свыше 60</t>
  </si>
  <si>
    <t>высшее</t>
  </si>
  <si>
    <t>ср.техническое</t>
  </si>
  <si>
    <t>кандидат</t>
  </si>
  <si>
    <t>доктор</t>
  </si>
  <si>
    <t>меньше 1</t>
  </si>
  <si>
    <t>1-5</t>
  </si>
  <si>
    <t>5-10</t>
  </si>
  <si>
    <t>10-15</t>
  </si>
  <si>
    <t>свыше 15</t>
  </si>
  <si>
    <t>Главная</t>
  </si>
  <si>
    <t>Руководитель</t>
  </si>
  <si>
    <t>Заместитель руководителя</t>
  </si>
  <si>
    <t>Ведущая</t>
  </si>
  <si>
    <t>Начальник отдела</t>
  </si>
  <si>
    <t>Заместитель начальника отдела</t>
  </si>
  <si>
    <t>Помощник руководителя территор. органа</t>
  </si>
  <si>
    <t>Главный государственный инспектор</t>
  </si>
  <si>
    <t>Старшая "Специалисты"</t>
  </si>
  <si>
    <t>Главный специалист-эксперт</t>
  </si>
  <si>
    <t>Ведущий специалист-эксперт</t>
  </si>
  <si>
    <t>Специалист-эксперт</t>
  </si>
  <si>
    <t>Старший государственный инспектор</t>
  </si>
  <si>
    <t>Государственный инспектор</t>
  </si>
  <si>
    <t>Обеспечивающие специалисты</t>
  </si>
  <si>
    <t>Старшая</t>
  </si>
  <si>
    <t>Старший специалист 1 разряда</t>
  </si>
  <si>
    <t>Старший специалист 2 разряда</t>
  </si>
  <si>
    <t>Старший специалист 3 разряда</t>
  </si>
  <si>
    <t>Младшая</t>
  </si>
  <si>
    <t>Специалист 1 разряда</t>
  </si>
  <si>
    <t>Специалист 2 разряда</t>
  </si>
  <si>
    <t>Специалист 3 разряда</t>
  </si>
  <si>
    <t>Всего</t>
  </si>
  <si>
    <t>Начальник отдела кадров и спецработы                   О.Н. Корноухов</t>
  </si>
  <si>
    <t>Приложение № 2</t>
  </si>
  <si>
    <t xml:space="preserve">                                               о штатной укомплектованности и движении работников </t>
  </si>
  <si>
    <r>
      <t xml:space="preserve">                                                                  Волжско-Окс</t>
    </r>
    <r>
      <rPr>
        <b/>
        <sz val="10"/>
        <rFont val="Times New Roman Cyr"/>
        <family val="1"/>
        <charset val="204"/>
      </rPr>
      <t>кого управления Ростехнадзора</t>
    </r>
  </si>
  <si>
    <t>Принято работников в отчетном периоде</t>
  </si>
  <si>
    <t>Выбыло работников в отчетном периоде</t>
  </si>
  <si>
    <t>Штатная численность</t>
  </si>
  <si>
    <t>Фактическая численность</t>
  </si>
  <si>
    <t>%</t>
  </si>
  <si>
    <t>всего</t>
  </si>
  <si>
    <t>в том числе:</t>
  </si>
  <si>
    <t>из других организаций</t>
  </si>
  <si>
    <t>из ВУЗов</t>
  </si>
  <si>
    <t xml:space="preserve">из средних технических заведений </t>
  </si>
  <si>
    <t>по собственному желанию</t>
  </si>
  <si>
    <t>в связи с выходом на пенсию</t>
  </si>
  <si>
    <t>по сокращению</t>
  </si>
  <si>
    <t xml:space="preserve"> по иным причинам</t>
  </si>
  <si>
    <t>Помощник руководителя территориального отгана</t>
  </si>
  <si>
    <t xml:space="preserve">Старшая </t>
  </si>
  <si>
    <t>Негосударственные должности</t>
  </si>
  <si>
    <t>Младший обслуживающий персонал</t>
  </si>
  <si>
    <t>Начальник отдела кадров и спецработы           О.Н. Корноухов</t>
  </si>
  <si>
    <t xml:space="preserve"> </t>
  </si>
  <si>
    <t>ведущий эксперт</t>
  </si>
  <si>
    <t>Численность сотрудников, прошедших профессиональную переподготовку</t>
  </si>
  <si>
    <t>численность сотрудников, прошедших повышение квалификации</t>
  </si>
  <si>
    <t>Приложение № 4</t>
  </si>
  <si>
    <t>о прохождении профессиональной переподготовки и повышении квалификации</t>
  </si>
  <si>
    <t>Волжско-Окского управления Ростехнадзора</t>
  </si>
  <si>
    <t>Начальник отдела кадров и спецработы                               О.Н. Корноухов</t>
  </si>
  <si>
    <t xml:space="preserve">  Волжско-Окского управления Ростехнадзора за 6 мес.  2016  г.</t>
  </si>
  <si>
    <t>за 6 мес. 2016 г.</t>
  </si>
  <si>
    <t>1/2 2014 года</t>
  </si>
  <si>
    <t>1/2 2015 года</t>
  </si>
  <si>
    <t>1/2 2016 года</t>
  </si>
</sst>
</file>

<file path=xl/styles.xml><?xml version="1.0" encoding="utf-8"?>
<styleSheet xmlns="http://schemas.openxmlformats.org/spreadsheetml/2006/main">
  <fonts count="22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8"/>
      <name val="Times New Roman Cyr"/>
      <family val="1"/>
      <charset val="204"/>
    </font>
    <font>
      <b/>
      <sz val="10"/>
      <color theme="1"/>
      <name val="Arial Cyr"/>
      <family val="2"/>
      <charset val="204"/>
    </font>
    <font>
      <b/>
      <sz val="10"/>
      <color theme="1"/>
      <name val="Times New Roman"/>
      <family val="1"/>
    </font>
    <font>
      <sz val="10"/>
      <color theme="1"/>
      <name val="Arial Cyr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Arial Cyr"/>
      <family val="2"/>
      <charset val="204"/>
    </font>
    <font>
      <b/>
      <sz val="10"/>
      <color theme="1"/>
      <name val="Times New Roman Cyr"/>
      <family val="1"/>
      <charset val="204"/>
    </font>
    <font>
      <b/>
      <sz val="10"/>
      <color theme="1"/>
      <name val="Times New Roman Cyr"/>
      <charset val="204"/>
    </font>
    <font>
      <sz val="12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3" xfId="0" applyFont="1" applyBorder="1"/>
    <xf numFmtId="0" fontId="4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 vertical="top"/>
    </xf>
    <xf numFmtId="0" fontId="1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0" borderId="3" xfId="0" applyFont="1" applyBorder="1" applyAlignment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2" xfId="0" applyFont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/>
    <xf numFmtId="49" fontId="1" fillId="2" borderId="1" xfId="0" applyNumberFormat="1" applyFont="1" applyFill="1" applyBorder="1" applyAlignment="1">
      <alignment textRotation="90"/>
    </xf>
    <xf numFmtId="0" fontId="1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3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7" fillId="2" borderId="1" xfId="0" applyNumberFormat="1" applyFont="1" applyFill="1" applyBorder="1" applyAlignment="1">
      <alignment textRotation="90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9" fontId="0" fillId="2" borderId="0" xfId="0" applyNumberFormat="1" applyFill="1"/>
    <xf numFmtId="0" fontId="14" fillId="2" borderId="0" xfId="0" applyFont="1" applyFill="1"/>
    <xf numFmtId="49" fontId="3" fillId="2" borderId="0" xfId="0" applyNumberFormat="1" applyFont="1" applyFill="1"/>
    <xf numFmtId="0" fontId="15" fillId="2" borderId="0" xfId="0" applyFont="1" applyFill="1"/>
    <xf numFmtId="49" fontId="5" fillId="2" borderId="0" xfId="0" applyNumberFormat="1" applyFont="1" applyFill="1"/>
    <xf numFmtId="0" fontId="16" fillId="2" borderId="0" xfId="0" applyFont="1" applyFill="1"/>
    <xf numFmtId="0" fontId="17" fillId="2" borderId="4" xfId="0" applyFont="1" applyFill="1" applyBorder="1" applyAlignment="1">
      <alignment horizontal="center"/>
    </xf>
    <xf numFmtId="14" fontId="1" fillId="2" borderId="0" xfId="0" applyNumberFormat="1" applyFont="1" applyFill="1"/>
    <xf numFmtId="0" fontId="21" fillId="2" borderId="0" xfId="0" applyFont="1" applyFill="1"/>
    <xf numFmtId="49" fontId="1" fillId="2" borderId="0" xfId="0" applyNumberFormat="1" applyFont="1" applyFill="1"/>
    <xf numFmtId="49" fontId="2" fillId="2" borderId="0" xfId="0" applyNumberFormat="1" applyFont="1" applyFill="1"/>
    <xf numFmtId="0" fontId="17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49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workbookViewId="0">
      <selection activeCell="S12" sqref="S12"/>
    </sheetView>
  </sheetViews>
  <sheetFormatPr defaultRowHeight="12.75"/>
  <cols>
    <col min="1" max="1" width="37.85546875" customWidth="1"/>
    <col min="2" max="2" width="4" style="65" customWidth="1"/>
    <col min="3" max="3" width="4.42578125" style="65" customWidth="1"/>
    <col min="4" max="5" width="3.85546875" style="65" customWidth="1"/>
    <col min="6" max="7" width="4.28515625" style="65" customWidth="1"/>
    <col min="8" max="10" width="4.42578125" style="65" customWidth="1"/>
    <col min="11" max="11" width="4.7109375" style="65" customWidth="1"/>
    <col min="12" max="12" width="5.140625" style="65" customWidth="1"/>
    <col min="13" max="14" width="5" style="65" customWidth="1"/>
    <col min="15" max="15" width="4.28515625" style="65" customWidth="1"/>
    <col min="16" max="16" width="4.5703125" style="94" customWidth="1"/>
    <col min="17" max="18" width="4.42578125" style="65" customWidth="1"/>
    <col min="19" max="19" width="4.28515625" style="65" customWidth="1"/>
    <col min="20" max="20" width="4.140625" style="65" customWidth="1"/>
    <col min="21" max="24" width="4.28515625" style="89" customWidth="1"/>
  </cols>
  <sheetData>
    <row r="1" spans="1:27" s="1" customFormat="1" ht="15.75">
      <c r="A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9"/>
      <c r="O1" s="69"/>
      <c r="P1" s="104" t="s">
        <v>0</v>
      </c>
      <c r="Q1" s="104"/>
      <c r="R1" s="104"/>
      <c r="S1" s="104"/>
      <c r="T1" s="104"/>
      <c r="U1" s="104"/>
      <c r="V1" s="104"/>
      <c r="W1" s="89"/>
      <c r="X1" s="89"/>
    </row>
    <row r="2" spans="1:27" s="1" customFormat="1">
      <c r="A2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89"/>
    </row>
    <row r="3" spans="1:27" s="1" customFormat="1">
      <c r="A3" s="3"/>
      <c r="B3" s="66"/>
      <c r="C3" s="66"/>
      <c r="D3" s="66"/>
      <c r="E3" s="66"/>
      <c r="F3" s="66"/>
      <c r="G3" s="66"/>
      <c r="H3" s="66"/>
      <c r="I3" s="70" t="s">
        <v>1</v>
      </c>
      <c r="J3" s="70"/>
      <c r="K3" s="66"/>
      <c r="L3" s="66"/>
      <c r="M3" s="66"/>
      <c r="N3" s="66"/>
      <c r="O3" s="66"/>
      <c r="P3" s="90"/>
      <c r="Q3" s="66"/>
      <c r="R3" s="66"/>
      <c r="S3" s="66"/>
      <c r="T3" s="66"/>
      <c r="U3" s="91"/>
      <c r="V3" s="91"/>
      <c r="W3" s="91"/>
      <c r="X3" s="91"/>
      <c r="AA3"/>
    </row>
    <row r="4" spans="1:27" s="1" customFormat="1">
      <c r="A4" s="3"/>
      <c r="B4" s="67"/>
      <c r="C4" s="67" t="s">
        <v>2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92"/>
      <c r="Q4" s="67"/>
      <c r="R4" s="67"/>
      <c r="S4" s="67"/>
      <c r="T4" s="67"/>
      <c r="U4" s="93"/>
      <c r="V4" s="93"/>
      <c r="W4" s="91"/>
      <c r="X4" s="91"/>
      <c r="AA4"/>
    </row>
    <row r="5" spans="1:27" s="1" customFormat="1">
      <c r="A5" s="106" t="s">
        <v>85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AA5"/>
    </row>
    <row r="6" spans="1:27" s="1" customFormat="1" ht="6" customHeight="1">
      <c r="A6"/>
      <c r="B6" s="65"/>
      <c r="C6" s="65"/>
      <c r="D6" s="65"/>
      <c r="E6" s="65"/>
      <c r="F6" s="65"/>
      <c r="G6" s="69"/>
      <c r="H6" s="69"/>
      <c r="I6" s="69"/>
      <c r="J6" s="69"/>
      <c r="K6" s="69"/>
      <c r="L6" s="69"/>
      <c r="M6" s="65"/>
      <c r="N6" s="65"/>
      <c r="O6" s="65"/>
      <c r="P6" s="94"/>
      <c r="Q6" s="65"/>
      <c r="R6" s="65"/>
      <c r="S6" s="65"/>
      <c r="T6" s="65"/>
      <c r="U6" s="89"/>
      <c r="V6" s="89"/>
      <c r="W6" s="89"/>
      <c r="X6" s="89"/>
      <c r="AA6"/>
    </row>
    <row r="7" spans="1:27" s="1" customFormat="1" ht="69.75" customHeight="1">
      <c r="A7" s="5" t="s">
        <v>3</v>
      </c>
      <c r="B7" s="102" t="s">
        <v>4</v>
      </c>
      <c r="C7" s="102"/>
      <c r="D7" s="102" t="s">
        <v>5</v>
      </c>
      <c r="E7" s="102"/>
      <c r="F7" s="102" t="s">
        <v>6</v>
      </c>
      <c r="G7" s="102"/>
      <c r="H7" s="102"/>
      <c r="I7" s="102"/>
      <c r="J7" s="102"/>
      <c r="K7" s="102" t="s">
        <v>7</v>
      </c>
      <c r="L7" s="102"/>
      <c r="M7" s="102" t="s">
        <v>8</v>
      </c>
      <c r="N7" s="102"/>
      <c r="O7" s="103" t="s">
        <v>9</v>
      </c>
      <c r="P7" s="103"/>
      <c r="Q7" s="103"/>
      <c r="R7" s="103"/>
      <c r="S7" s="103"/>
      <c r="T7" s="103" t="s">
        <v>10</v>
      </c>
      <c r="U7" s="103"/>
      <c r="V7" s="103"/>
      <c r="W7" s="103"/>
      <c r="X7" s="103"/>
    </row>
    <row r="8" spans="1:27" s="1" customFormat="1" ht="55.5" customHeight="1">
      <c r="A8" s="7" t="s">
        <v>11</v>
      </c>
      <c r="B8" s="47" t="s">
        <v>12</v>
      </c>
      <c r="C8" s="47" t="s">
        <v>13</v>
      </c>
      <c r="D8" s="47" t="s">
        <v>14</v>
      </c>
      <c r="E8" s="47" t="s">
        <v>15</v>
      </c>
      <c r="F8" s="47" t="s">
        <v>16</v>
      </c>
      <c r="G8" s="47" t="s">
        <v>17</v>
      </c>
      <c r="H8" s="47" t="s">
        <v>18</v>
      </c>
      <c r="I8" s="47" t="s">
        <v>19</v>
      </c>
      <c r="J8" s="47" t="s">
        <v>20</v>
      </c>
      <c r="K8" s="47" t="s">
        <v>21</v>
      </c>
      <c r="L8" s="47" t="s">
        <v>22</v>
      </c>
      <c r="M8" s="47" t="s">
        <v>23</v>
      </c>
      <c r="N8" s="47" t="s">
        <v>24</v>
      </c>
      <c r="O8" s="47" t="s">
        <v>25</v>
      </c>
      <c r="P8" s="78" t="s">
        <v>26</v>
      </c>
      <c r="Q8" s="71" t="s">
        <v>27</v>
      </c>
      <c r="R8" s="71" t="s">
        <v>28</v>
      </c>
      <c r="S8" s="47" t="s">
        <v>29</v>
      </c>
      <c r="T8" s="47" t="s">
        <v>25</v>
      </c>
      <c r="U8" s="71" t="s">
        <v>26</v>
      </c>
      <c r="V8" s="71" t="s">
        <v>27</v>
      </c>
      <c r="W8" s="71" t="s">
        <v>28</v>
      </c>
      <c r="X8" s="71" t="s">
        <v>29</v>
      </c>
    </row>
    <row r="9" spans="1:27" s="9" customFormat="1" ht="11.25">
      <c r="A9" s="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79">
        <v>16</v>
      </c>
      <c r="Q9" s="48">
        <v>17</v>
      </c>
      <c r="R9" s="48">
        <v>18</v>
      </c>
      <c r="S9" s="48">
        <v>19</v>
      </c>
      <c r="T9" s="48">
        <v>20</v>
      </c>
      <c r="U9" s="48">
        <v>21</v>
      </c>
      <c r="V9" s="48">
        <v>22</v>
      </c>
      <c r="W9" s="48">
        <v>23</v>
      </c>
      <c r="X9" s="48">
        <v>24</v>
      </c>
    </row>
    <row r="10" spans="1:27" s="1" customFormat="1" ht="11.25" customHeight="1">
      <c r="A10" s="10" t="s">
        <v>30</v>
      </c>
      <c r="B10" s="49">
        <f>B11+B12</f>
        <v>5</v>
      </c>
      <c r="C10" s="50">
        <f>C11+C12</f>
        <v>3</v>
      </c>
      <c r="D10" s="51"/>
      <c r="E10" s="49">
        <f>E11+E12</f>
        <v>3</v>
      </c>
      <c r="F10" s="49">
        <f t="shared" ref="F10:S10" si="0">F11+F12</f>
        <v>0</v>
      </c>
      <c r="G10" s="49">
        <f t="shared" si="0"/>
        <v>0</v>
      </c>
      <c r="H10" s="49">
        <f t="shared" si="0"/>
        <v>2</v>
      </c>
      <c r="I10" s="49">
        <f t="shared" si="0"/>
        <v>0</v>
      </c>
      <c r="J10" s="49">
        <f t="shared" si="0"/>
        <v>1</v>
      </c>
      <c r="K10" s="49">
        <f t="shared" si="0"/>
        <v>3</v>
      </c>
      <c r="L10" s="49">
        <f t="shared" si="0"/>
        <v>0</v>
      </c>
      <c r="M10" s="49">
        <f t="shared" si="0"/>
        <v>0</v>
      </c>
      <c r="N10" s="49">
        <f t="shared" si="0"/>
        <v>0</v>
      </c>
      <c r="O10" s="49">
        <f t="shared" si="0"/>
        <v>0</v>
      </c>
      <c r="P10" s="80">
        <f t="shared" si="0"/>
        <v>0</v>
      </c>
      <c r="Q10" s="49">
        <f t="shared" si="0"/>
        <v>0</v>
      </c>
      <c r="R10" s="49">
        <f t="shared" si="0"/>
        <v>1</v>
      </c>
      <c r="S10" s="49">
        <f t="shared" si="0"/>
        <v>2</v>
      </c>
      <c r="T10" s="49">
        <f t="shared" ref="T10:X10" si="1">T11+T12</f>
        <v>0</v>
      </c>
      <c r="U10" s="80">
        <f t="shared" si="1"/>
        <v>0</v>
      </c>
      <c r="V10" s="49">
        <f t="shared" si="1"/>
        <v>0</v>
      </c>
      <c r="W10" s="49">
        <f t="shared" si="1"/>
        <v>1</v>
      </c>
      <c r="X10" s="49">
        <f t="shared" si="1"/>
        <v>2</v>
      </c>
    </row>
    <row r="11" spans="1:27" s="1" customFormat="1">
      <c r="A11" s="12" t="s">
        <v>31</v>
      </c>
      <c r="B11" s="52">
        <v>1</v>
      </c>
      <c r="C11" s="52">
        <v>1</v>
      </c>
      <c r="D11" s="52"/>
      <c r="E11" s="52">
        <v>1</v>
      </c>
      <c r="F11" s="52"/>
      <c r="G11" s="52"/>
      <c r="H11" s="52">
        <v>1</v>
      </c>
      <c r="I11" s="52"/>
      <c r="J11" s="52"/>
      <c r="K11" s="52">
        <v>1</v>
      </c>
      <c r="L11" s="52"/>
      <c r="M11" s="52"/>
      <c r="N11" s="52"/>
      <c r="O11" s="52"/>
      <c r="P11" s="81"/>
      <c r="Q11" s="52"/>
      <c r="R11" s="52"/>
      <c r="S11" s="52">
        <v>1</v>
      </c>
      <c r="T11" s="52"/>
      <c r="U11" s="81"/>
      <c r="V11" s="52"/>
      <c r="W11" s="52"/>
      <c r="X11" s="52">
        <v>1</v>
      </c>
    </row>
    <row r="12" spans="1:27" s="1" customFormat="1">
      <c r="A12" s="5" t="s">
        <v>32</v>
      </c>
      <c r="B12" s="52">
        <v>4</v>
      </c>
      <c r="C12" s="52">
        <v>2</v>
      </c>
      <c r="D12" s="52"/>
      <c r="E12" s="52">
        <v>2</v>
      </c>
      <c r="F12" s="52"/>
      <c r="G12" s="52"/>
      <c r="H12" s="52">
        <v>1</v>
      </c>
      <c r="I12" s="52"/>
      <c r="J12" s="52">
        <v>1</v>
      </c>
      <c r="K12" s="52">
        <v>2</v>
      </c>
      <c r="L12" s="52"/>
      <c r="M12" s="52"/>
      <c r="N12" s="52"/>
      <c r="O12" s="52"/>
      <c r="P12" s="81"/>
      <c r="Q12" s="52"/>
      <c r="R12" s="52">
        <v>1</v>
      </c>
      <c r="S12" s="52">
        <v>1</v>
      </c>
      <c r="T12" s="52"/>
      <c r="U12" s="81"/>
      <c r="V12" s="52"/>
      <c r="W12" s="52">
        <v>1</v>
      </c>
      <c r="X12" s="52">
        <v>1</v>
      </c>
    </row>
    <row r="13" spans="1:27" s="1" customFormat="1" ht="12.75" customHeight="1">
      <c r="A13" s="14" t="s">
        <v>33</v>
      </c>
      <c r="B13" s="53">
        <f t="shared" ref="B13:G13" si="2">B14+B15+B16+B17</f>
        <v>36</v>
      </c>
      <c r="C13" s="54">
        <f t="shared" si="2"/>
        <v>33</v>
      </c>
      <c r="D13" s="53">
        <f t="shared" si="2"/>
        <v>7</v>
      </c>
      <c r="E13" s="53">
        <f t="shared" si="2"/>
        <v>26</v>
      </c>
      <c r="F13" s="53">
        <f t="shared" si="2"/>
        <v>0</v>
      </c>
      <c r="G13" s="53">
        <f t="shared" si="2"/>
        <v>6</v>
      </c>
      <c r="H13" s="53">
        <f t="shared" ref="H13:S13" si="3">H14+H15+H16+H17</f>
        <v>5</v>
      </c>
      <c r="I13" s="53">
        <f t="shared" si="3"/>
        <v>17</v>
      </c>
      <c r="J13" s="53">
        <f t="shared" si="3"/>
        <v>5</v>
      </c>
      <c r="K13" s="53">
        <f t="shared" si="3"/>
        <v>33</v>
      </c>
      <c r="L13" s="53">
        <f t="shared" si="3"/>
        <v>0</v>
      </c>
      <c r="M13" s="53">
        <f t="shared" si="3"/>
        <v>0</v>
      </c>
      <c r="N13" s="53">
        <f t="shared" si="3"/>
        <v>0</v>
      </c>
      <c r="O13" s="53">
        <f t="shared" si="3"/>
        <v>0</v>
      </c>
      <c r="P13" s="82">
        <f t="shared" si="3"/>
        <v>2</v>
      </c>
      <c r="Q13" s="53">
        <f t="shared" si="3"/>
        <v>2</v>
      </c>
      <c r="R13" s="53">
        <f t="shared" si="3"/>
        <v>6</v>
      </c>
      <c r="S13" s="53">
        <f t="shared" si="3"/>
        <v>23</v>
      </c>
      <c r="T13" s="53">
        <f t="shared" ref="T13:X13" si="4">T14+T15+T16+T17</f>
        <v>0</v>
      </c>
      <c r="U13" s="82">
        <f t="shared" si="4"/>
        <v>2</v>
      </c>
      <c r="V13" s="53">
        <f t="shared" si="4"/>
        <v>2</v>
      </c>
      <c r="W13" s="53">
        <f t="shared" si="4"/>
        <v>6</v>
      </c>
      <c r="X13" s="53">
        <f t="shared" si="4"/>
        <v>23</v>
      </c>
    </row>
    <row r="14" spans="1:27" s="1" customFormat="1">
      <c r="A14" s="5" t="s">
        <v>34</v>
      </c>
      <c r="B14" s="52">
        <v>13</v>
      </c>
      <c r="C14" s="52">
        <v>12</v>
      </c>
      <c r="D14" s="52">
        <v>4</v>
      </c>
      <c r="E14" s="52">
        <v>8</v>
      </c>
      <c r="F14" s="52"/>
      <c r="G14" s="52"/>
      <c r="H14" s="52">
        <v>2</v>
      </c>
      <c r="I14" s="52">
        <v>7</v>
      </c>
      <c r="J14" s="52">
        <v>3</v>
      </c>
      <c r="K14" s="52">
        <v>12</v>
      </c>
      <c r="L14" s="52"/>
      <c r="M14" s="52"/>
      <c r="N14" s="52"/>
      <c r="O14" s="52"/>
      <c r="P14" s="81"/>
      <c r="Q14" s="52"/>
      <c r="R14" s="52"/>
      <c r="S14" s="52">
        <v>12</v>
      </c>
      <c r="T14" s="52"/>
      <c r="U14" s="81"/>
      <c r="V14" s="52"/>
      <c r="W14" s="52"/>
      <c r="X14" s="52">
        <v>12</v>
      </c>
    </row>
    <row r="15" spans="1:27" s="1" customFormat="1">
      <c r="A15" s="5" t="s">
        <v>35</v>
      </c>
      <c r="B15" s="52">
        <v>8</v>
      </c>
      <c r="C15" s="52">
        <v>7</v>
      </c>
      <c r="D15" s="52">
        <v>1</v>
      </c>
      <c r="E15" s="52">
        <v>6</v>
      </c>
      <c r="F15" s="52"/>
      <c r="G15" s="52">
        <v>3</v>
      </c>
      <c r="H15" s="52">
        <v>1</v>
      </c>
      <c r="I15" s="52">
        <v>3</v>
      </c>
      <c r="J15" s="52"/>
      <c r="K15" s="52">
        <v>7</v>
      </c>
      <c r="L15" s="52"/>
      <c r="M15" s="52"/>
      <c r="N15" s="52"/>
      <c r="O15" s="52"/>
      <c r="P15" s="81"/>
      <c r="Q15" s="52">
        <v>2</v>
      </c>
      <c r="R15" s="52">
        <v>2</v>
      </c>
      <c r="S15" s="52">
        <v>3</v>
      </c>
      <c r="T15" s="52"/>
      <c r="U15" s="81"/>
      <c r="V15" s="52">
        <v>2</v>
      </c>
      <c r="W15" s="52">
        <v>2</v>
      </c>
      <c r="X15" s="52">
        <v>3</v>
      </c>
    </row>
    <row r="16" spans="1:27" s="1" customFormat="1">
      <c r="A16" s="5" t="s">
        <v>36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81"/>
      <c r="Q16" s="52"/>
      <c r="R16" s="52"/>
      <c r="S16" s="52"/>
      <c r="T16" s="52"/>
      <c r="U16" s="81"/>
      <c r="V16" s="52"/>
      <c r="W16" s="52"/>
      <c r="X16" s="52"/>
    </row>
    <row r="17" spans="1:28" s="1" customFormat="1">
      <c r="A17" s="5" t="s">
        <v>37</v>
      </c>
      <c r="B17" s="52">
        <v>15</v>
      </c>
      <c r="C17" s="52">
        <v>14</v>
      </c>
      <c r="D17" s="52">
        <v>2</v>
      </c>
      <c r="E17" s="52">
        <v>12</v>
      </c>
      <c r="F17" s="52"/>
      <c r="G17" s="52">
        <v>3</v>
      </c>
      <c r="H17" s="52">
        <v>2</v>
      </c>
      <c r="I17" s="52">
        <v>7</v>
      </c>
      <c r="J17" s="52">
        <v>2</v>
      </c>
      <c r="K17" s="52">
        <v>14</v>
      </c>
      <c r="L17" s="52"/>
      <c r="M17" s="52"/>
      <c r="N17" s="52"/>
      <c r="O17" s="52"/>
      <c r="P17" s="81">
        <v>2</v>
      </c>
      <c r="Q17" s="52"/>
      <c r="R17" s="52">
        <v>4</v>
      </c>
      <c r="S17" s="52">
        <v>8</v>
      </c>
      <c r="T17" s="52"/>
      <c r="U17" s="81">
        <v>2</v>
      </c>
      <c r="V17" s="52"/>
      <c r="W17" s="52">
        <v>4</v>
      </c>
      <c r="X17" s="52">
        <v>8</v>
      </c>
    </row>
    <row r="18" spans="1:28" s="1" customFormat="1" ht="12.75" customHeight="1">
      <c r="A18" s="14" t="s">
        <v>38</v>
      </c>
      <c r="B18" s="55">
        <f t="shared" ref="B18:G18" si="5">B19+B20+B21+B22+B23</f>
        <v>113</v>
      </c>
      <c r="C18" s="54">
        <f t="shared" si="5"/>
        <v>105</v>
      </c>
      <c r="D18" s="53">
        <f t="shared" si="5"/>
        <v>36</v>
      </c>
      <c r="E18" s="53">
        <f t="shared" si="5"/>
        <v>69</v>
      </c>
      <c r="F18" s="53">
        <f t="shared" si="5"/>
        <v>8</v>
      </c>
      <c r="G18" s="53">
        <f t="shared" si="5"/>
        <v>20</v>
      </c>
      <c r="H18" s="53">
        <f t="shared" ref="H18:S18" si="6">H19+H20+H21+H22+H23</f>
        <v>24</v>
      </c>
      <c r="I18" s="53">
        <f t="shared" si="6"/>
        <v>41</v>
      </c>
      <c r="J18" s="53">
        <f t="shared" si="6"/>
        <v>12</v>
      </c>
      <c r="K18" s="53">
        <f t="shared" si="6"/>
        <v>105</v>
      </c>
      <c r="L18" s="53">
        <f t="shared" si="6"/>
        <v>0</v>
      </c>
      <c r="M18" s="53">
        <f t="shared" si="6"/>
        <v>0</v>
      </c>
      <c r="N18" s="53">
        <f t="shared" si="6"/>
        <v>0</v>
      </c>
      <c r="O18" s="53">
        <f t="shared" si="6"/>
        <v>5</v>
      </c>
      <c r="P18" s="82">
        <f t="shared" si="6"/>
        <v>8</v>
      </c>
      <c r="Q18" s="53">
        <f t="shared" si="6"/>
        <v>18</v>
      </c>
      <c r="R18" s="53">
        <f t="shared" si="6"/>
        <v>29</v>
      </c>
      <c r="S18" s="53">
        <f t="shared" si="6"/>
        <v>45</v>
      </c>
      <c r="T18" s="53">
        <f t="shared" ref="T18:X18" si="7">T19+T20+T21+T22+T23</f>
        <v>5</v>
      </c>
      <c r="U18" s="82">
        <f t="shared" si="7"/>
        <v>8</v>
      </c>
      <c r="V18" s="53">
        <f t="shared" si="7"/>
        <v>18</v>
      </c>
      <c r="W18" s="53">
        <f t="shared" si="7"/>
        <v>29</v>
      </c>
      <c r="X18" s="53">
        <f t="shared" si="7"/>
        <v>45</v>
      </c>
    </row>
    <row r="19" spans="1:28" s="1" customFormat="1">
      <c r="A19" s="5" t="s">
        <v>39</v>
      </c>
      <c r="B19" s="52">
        <v>6</v>
      </c>
      <c r="C19" s="52">
        <v>6</v>
      </c>
      <c r="D19" s="52">
        <v>5</v>
      </c>
      <c r="E19" s="52">
        <v>1</v>
      </c>
      <c r="F19" s="52">
        <v>1</v>
      </c>
      <c r="G19" s="52">
        <v>1</v>
      </c>
      <c r="H19" s="52">
        <v>1</v>
      </c>
      <c r="I19" s="52">
        <v>2</v>
      </c>
      <c r="J19" s="52">
        <v>1</v>
      </c>
      <c r="K19" s="52">
        <v>6</v>
      </c>
      <c r="L19" s="52"/>
      <c r="M19" s="52"/>
      <c r="N19" s="52"/>
      <c r="O19" s="52"/>
      <c r="P19" s="81">
        <v>1</v>
      </c>
      <c r="Q19" s="52">
        <v>1</v>
      </c>
      <c r="R19" s="52">
        <v>2</v>
      </c>
      <c r="S19" s="52">
        <v>2</v>
      </c>
      <c r="T19" s="52"/>
      <c r="U19" s="81">
        <v>1</v>
      </c>
      <c r="V19" s="52">
        <v>1</v>
      </c>
      <c r="W19" s="52">
        <v>2</v>
      </c>
      <c r="X19" s="52">
        <v>2</v>
      </c>
    </row>
    <row r="20" spans="1:28" s="1" customFormat="1">
      <c r="A20" s="5" t="s">
        <v>40</v>
      </c>
      <c r="B20" s="52">
        <v>9</v>
      </c>
      <c r="C20" s="52">
        <v>8</v>
      </c>
      <c r="D20" s="52">
        <v>6</v>
      </c>
      <c r="E20" s="52">
        <v>2</v>
      </c>
      <c r="F20" s="52">
        <v>2</v>
      </c>
      <c r="G20" s="52">
        <v>4</v>
      </c>
      <c r="H20" s="52">
        <v>1</v>
      </c>
      <c r="I20" s="52">
        <v>1</v>
      </c>
      <c r="J20" s="52"/>
      <c r="K20" s="52">
        <v>8</v>
      </c>
      <c r="L20" s="52"/>
      <c r="M20" s="52"/>
      <c r="N20" s="52"/>
      <c r="O20" s="52"/>
      <c r="P20" s="81">
        <v>1</v>
      </c>
      <c r="Q20" s="52">
        <v>5</v>
      </c>
      <c r="R20" s="52">
        <v>1</v>
      </c>
      <c r="S20" s="52">
        <v>1</v>
      </c>
      <c r="T20" s="52"/>
      <c r="U20" s="81">
        <v>1</v>
      </c>
      <c r="V20" s="52">
        <v>5</v>
      </c>
      <c r="W20" s="52">
        <v>1</v>
      </c>
      <c r="X20" s="52">
        <v>1</v>
      </c>
    </row>
    <row r="21" spans="1:28" s="1" customFormat="1">
      <c r="A21" s="5" t="s">
        <v>41</v>
      </c>
      <c r="B21" s="52">
        <v>2</v>
      </c>
      <c r="C21" s="52">
        <v>1</v>
      </c>
      <c r="D21" s="52">
        <v>1</v>
      </c>
      <c r="E21" s="52"/>
      <c r="F21" s="52"/>
      <c r="G21" s="52">
        <v>1</v>
      </c>
      <c r="H21" s="52"/>
      <c r="I21" s="52"/>
      <c r="J21" s="52"/>
      <c r="K21" s="52">
        <v>1</v>
      </c>
      <c r="L21" s="52"/>
      <c r="M21" s="52"/>
      <c r="N21" s="52"/>
      <c r="O21" s="52"/>
      <c r="P21" s="81"/>
      <c r="Q21" s="52">
        <v>1</v>
      </c>
      <c r="R21" s="52"/>
      <c r="S21" s="52"/>
      <c r="T21" s="52"/>
      <c r="U21" s="81"/>
      <c r="V21" s="52">
        <v>1</v>
      </c>
      <c r="W21" s="52"/>
      <c r="X21" s="52"/>
    </row>
    <row r="22" spans="1:28" s="1" customFormat="1">
      <c r="A22" s="5" t="s">
        <v>42</v>
      </c>
      <c r="B22" s="52">
        <v>18</v>
      </c>
      <c r="C22" s="52">
        <v>17</v>
      </c>
      <c r="D22" s="52">
        <v>5</v>
      </c>
      <c r="E22" s="52">
        <v>12</v>
      </c>
      <c r="F22" s="52">
        <v>1</v>
      </c>
      <c r="G22" s="52">
        <v>1</v>
      </c>
      <c r="H22" s="52">
        <v>3</v>
      </c>
      <c r="I22" s="52">
        <v>10</v>
      </c>
      <c r="J22" s="52">
        <v>2</v>
      </c>
      <c r="K22" s="52">
        <v>17</v>
      </c>
      <c r="L22" s="52"/>
      <c r="M22" s="52"/>
      <c r="N22" s="52"/>
      <c r="O22" s="52"/>
      <c r="P22" s="81">
        <v>1</v>
      </c>
      <c r="Q22" s="52"/>
      <c r="R22" s="52">
        <v>8</v>
      </c>
      <c r="S22" s="52">
        <v>8</v>
      </c>
      <c r="T22" s="52"/>
      <c r="U22" s="81">
        <v>1</v>
      </c>
      <c r="V22" s="52"/>
      <c r="W22" s="52">
        <v>8</v>
      </c>
      <c r="X22" s="52">
        <v>8</v>
      </c>
      <c r="AB22" s="1" t="s">
        <v>77</v>
      </c>
    </row>
    <row r="23" spans="1:28" s="1" customFormat="1">
      <c r="A23" s="5" t="s">
        <v>43</v>
      </c>
      <c r="B23" s="52">
        <v>78</v>
      </c>
      <c r="C23" s="52">
        <v>73</v>
      </c>
      <c r="D23" s="52">
        <v>19</v>
      </c>
      <c r="E23" s="52">
        <v>54</v>
      </c>
      <c r="F23" s="52">
        <v>4</v>
      </c>
      <c r="G23" s="52">
        <v>13</v>
      </c>
      <c r="H23" s="52">
        <v>19</v>
      </c>
      <c r="I23" s="52">
        <v>28</v>
      </c>
      <c r="J23" s="52">
        <v>9</v>
      </c>
      <c r="K23" s="52">
        <v>73</v>
      </c>
      <c r="L23" s="52"/>
      <c r="M23" s="52"/>
      <c r="N23" s="52"/>
      <c r="O23" s="52">
        <v>5</v>
      </c>
      <c r="P23" s="81">
        <v>5</v>
      </c>
      <c r="Q23" s="52">
        <v>11</v>
      </c>
      <c r="R23" s="52">
        <v>18</v>
      </c>
      <c r="S23" s="52">
        <v>34</v>
      </c>
      <c r="T23" s="52">
        <v>5</v>
      </c>
      <c r="U23" s="81">
        <v>5</v>
      </c>
      <c r="V23" s="52">
        <v>11</v>
      </c>
      <c r="W23" s="52">
        <v>18</v>
      </c>
      <c r="X23" s="52">
        <v>34</v>
      </c>
    </row>
    <row r="24" spans="1:28" s="1" customFormat="1">
      <c r="A24" s="18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83"/>
      <c r="Q24" s="72"/>
      <c r="R24" s="72"/>
      <c r="S24" s="72"/>
      <c r="T24" s="56"/>
      <c r="U24" s="83"/>
      <c r="V24" s="72"/>
      <c r="W24" s="72"/>
      <c r="X24" s="72"/>
    </row>
    <row r="25" spans="1:28" s="1" customFormat="1">
      <c r="A25" s="21" t="s">
        <v>45</v>
      </c>
      <c r="B25" s="57">
        <f t="shared" ref="B25:G25" si="8">B26+B27+B28</f>
        <v>8</v>
      </c>
      <c r="C25" s="57">
        <f t="shared" si="8"/>
        <v>7</v>
      </c>
      <c r="D25" s="57">
        <f t="shared" si="8"/>
        <v>7</v>
      </c>
      <c r="E25" s="101">
        <f t="shared" si="8"/>
        <v>0</v>
      </c>
      <c r="F25" s="57">
        <f t="shared" si="8"/>
        <v>1</v>
      </c>
      <c r="G25" s="57">
        <f t="shared" si="8"/>
        <v>2</v>
      </c>
      <c r="H25" s="57">
        <f t="shared" ref="H25:S25" si="9">H26+H27+H28</f>
        <v>1</v>
      </c>
      <c r="I25" s="57">
        <f t="shared" si="9"/>
        <v>3</v>
      </c>
      <c r="J25" s="57">
        <f t="shared" si="9"/>
        <v>0</v>
      </c>
      <c r="K25" s="57">
        <f t="shared" si="9"/>
        <v>5</v>
      </c>
      <c r="L25" s="57">
        <f t="shared" si="9"/>
        <v>2</v>
      </c>
      <c r="M25" s="57">
        <f t="shared" si="9"/>
        <v>0</v>
      </c>
      <c r="N25" s="57">
        <f t="shared" si="9"/>
        <v>0</v>
      </c>
      <c r="O25" s="57">
        <f t="shared" si="9"/>
        <v>0</v>
      </c>
      <c r="P25" s="84">
        <f t="shared" si="9"/>
        <v>1</v>
      </c>
      <c r="Q25" s="57">
        <f t="shared" si="9"/>
        <v>4</v>
      </c>
      <c r="R25" s="57">
        <f t="shared" si="9"/>
        <v>0</v>
      </c>
      <c r="S25" s="57">
        <f t="shared" si="9"/>
        <v>2</v>
      </c>
      <c r="T25" s="57">
        <f t="shared" ref="T25:X25" si="10">T26+T27+T28</f>
        <v>0</v>
      </c>
      <c r="U25" s="84">
        <f t="shared" si="10"/>
        <v>1</v>
      </c>
      <c r="V25" s="57">
        <f t="shared" si="10"/>
        <v>4</v>
      </c>
      <c r="W25" s="57">
        <f t="shared" si="10"/>
        <v>0</v>
      </c>
      <c r="X25" s="57">
        <f t="shared" si="10"/>
        <v>2</v>
      </c>
    </row>
    <row r="26" spans="1:28" s="1" customFormat="1">
      <c r="A26" s="5" t="s">
        <v>46</v>
      </c>
      <c r="B26" s="52">
        <v>2</v>
      </c>
      <c r="C26" s="52">
        <v>1</v>
      </c>
      <c r="D26" s="52">
        <v>1</v>
      </c>
      <c r="E26" s="52"/>
      <c r="F26" s="52"/>
      <c r="G26" s="52"/>
      <c r="H26" s="52"/>
      <c r="I26" s="52">
        <v>1</v>
      </c>
      <c r="J26" s="52"/>
      <c r="K26" s="52">
        <v>1</v>
      </c>
      <c r="L26" s="52"/>
      <c r="M26" s="52"/>
      <c r="N26" s="52"/>
      <c r="O26" s="52"/>
      <c r="P26" s="81"/>
      <c r="Q26" s="52"/>
      <c r="R26" s="52"/>
      <c r="S26" s="52">
        <v>1</v>
      </c>
      <c r="T26" s="52"/>
      <c r="U26" s="81"/>
      <c r="V26" s="52"/>
      <c r="W26" s="52"/>
      <c r="X26" s="52">
        <v>1</v>
      </c>
    </row>
    <row r="27" spans="1:28" s="1" customFormat="1">
      <c r="A27" s="5" t="s">
        <v>47</v>
      </c>
      <c r="B27" s="52">
        <v>6</v>
      </c>
      <c r="C27" s="52">
        <v>6</v>
      </c>
      <c r="D27" s="52">
        <v>6</v>
      </c>
      <c r="E27" s="52"/>
      <c r="F27" s="52">
        <v>1</v>
      </c>
      <c r="G27" s="52">
        <v>2</v>
      </c>
      <c r="H27" s="52">
        <v>1</v>
      </c>
      <c r="I27" s="52">
        <v>2</v>
      </c>
      <c r="J27" s="52"/>
      <c r="K27" s="52">
        <v>4</v>
      </c>
      <c r="L27" s="52">
        <v>2</v>
      </c>
      <c r="M27" s="52"/>
      <c r="N27" s="52"/>
      <c r="O27" s="52"/>
      <c r="P27" s="81">
        <v>1</v>
      </c>
      <c r="Q27" s="52">
        <v>4</v>
      </c>
      <c r="R27" s="52"/>
      <c r="S27" s="52">
        <v>1</v>
      </c>
      <c r="T27" s="52"/>
      <c r="U27" s="81">
        <v>1</v>
      </c>
      <c r="V27" s="52">
        <v>4</v>
      </c>
      <c r="W27" s="52"/>
      <c r="X27" s="52">
        <v>1</v>
      </c>
    </row>
    <row r="28" spans="1:28" s="1" customFormat="1">
      <c r="A28" s="5" t="s">
        <v>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81"/>
      <c r="Q28" s="52"/>
      <c r="R28" s="52"/>
      <c r="S28" s="52"/>
      <c r="T28" s="52"/>
      <c r="U28" s="81"/>
      <c r="V28" s="52"/>
      <c r="W28" s="52"/>
      <c r="X28" s="52"/>
    </row>
    <row r="29" spans="1:28" s="1" customFormat="1" ht="11.25" customHeight="1">
      <c r="A29" s="14" t="s">
        <v>49</v>
      </c>
      <c r="B29" s="53">
        <f t="shared" ref="B29:G29" si="11">B30+B31+B32</f>
        <v>15</v>
      </c>
      <c r="C29" s="53">
        <f t="shared" si="11"/>
        <v>14</v>
      </c>
      <c r="D29" s="53">
        <f t="shared" si="11"/>
        <v>13</v>
      </c>
      <c r="E29" s="53">
        <f t="shared" si="11"/>
        <v>1</v>
      </c>
      <c r="F29" s="53">
        <f t="shared" si="11"/>
        <v>4</v>
      </c>
      <c r="G29" s="53">
        <f t="shared" si="11"/>
        <v>3</v>
      </c>
      <c r="H29" s="53">
        <f t="shared" ref="H29:S29" si="12">H30+H31+H32</f>
        <v>3</v>
      </c>
      <c r="I29" s="53">
        <f t="shared" si="12"/>
        <v>3</v>
      </c>
      <c r="J29" s="53">
        <f t="shared" si="12"/>
        <v>1</v>
      </c>
      <c r="K29" s="53">
        <f t="shared" si="12"/>
        <v>12</v>
      </c>
      <c r="L29" s="53">
        <f t="shared" si="12"/>
        <v>2</v>
      </c>
      <c r="M29" s="53">
        <f t="shared" si="12"/>
        <v>0</v>
      </c>
      <c r="N29" s="53">
        <f t="shared" si="12"/>
        <v>0</v>
      </c>
      <c r="O29" s="53">
        <f t="shared" si="12"/>
        <v>0</v>
      </c>
      <c r="P29" s="82">
        <f t="shared" si="12"/>
        <v>4</v>
      </c>
      <c r="Q29" s="53">
        <f t="shared" si="12"/>
        <v>3</v>
      </c>
      <c r="R29" s="53">
        <f t="shared" si="12"/>
        <v>1</v>
      </c>
      <c r="S29" s="53">
        <f t="shared" si="12"/>
        <v>6</v>
      </c>
      <c r="T29" s="53">
        <f t="shared" ref="T29:X29" si="13">T30+T31+T32</f>
        <v>0</v>
      </c>
      <c r="U29" s="82">
        <f t="shared" si="13"/>
        <v>4</v>
      </c>
      <c r="V29" s="53">
        <f t="shared" si="13"/>
        <v>3</v>
      </c>
      <c r="W29" s="53">
        <f t="shared" si="13"/>
        <v>1</v>
      </c>
      <c r="X29" s="53">
        <f t="shared" si="13"/>
        <v>6</v>
      </c>
    </row>
    <row r="30" spans="1:28" s="1" customFormat="1">
      <c r="A30" s="5" t="s">
        <v>50</v>
      </c>
      <c r="B30" s="52">
        <v>7</v>
      </c>
      <c r="C30" s="52">
        <v>7</v>
      </c>
      <c r="D30" s="52">
        <v>7</v>
      </c>
      <c r="E30" s="52"/>
      <c r="F30" s="52"/>
      <c r="G30" s="52">
        <v>1</v>
      </c>
      <c r="H30" s="52">
        <v>3</v>
      </c>
      <c r="I30" s="52">
        <v>2</v>
      </c>
      <c r="J30" s="52">
        <v>1</v>
      </c>
      <c r="K30" s="52">
        <v>6</v>
      </c>
      <c r="L30" s="52">
        <v>1</v>
      </c>
      <c r="M30" s="52"/>
      <c r="N30" s="52"/>
      <c r="O30" s="52"/>
      <c r="P30" s="81">
        <v>1</v>
      </c>
      <c r="Q30" s="52">
        <v>2</v>
      </c>
      <c r="R30" s="73"/>
      <c r="S30" s="52">
        <v>4</v>
      </c>
      <c r="T30" s="52"/>
      <c r="U30" s="81">
        <v>1</v>
      </c>
      <c r="V30" s="52">
        <v>2</v>
      </c>
      <c r="W30" s="73"/>
      <c r="X30" s="52">
        <v>4</v>
      </c>
    </row>
    <row r="31" spans="1:28" s="1" customFormat="1">
      <c r="A31" s="5" t="s">
        <v>51</v>
      </c>
      <c r="B31" s="61">
        <v>8</v>
      </c>
      <c r="C31" s="61">
        <v>7</v>
      </c>
      <c r="D31" s="61">
        <v>6</v>
      </c>
      <c r="E31" s="61">
        <v>1</v>
      </c>
      <c r="F31" s="61">
        <v>4</v>
      </c>
      <c r="G31" s="61">
        <v>2</v>
      </c>
      <c r="H31" s="61"/>
      <c r="I31" s="61">
        <v>1</v>
      </c>
      <c r="J31" s="61"/>
      <c r="K31" s="61">
        <v>6</v>
      </c>
      <c r="L31" s="61">
        <v>1</v>
      </c>
      <c r="M31" s="61"/>
      <c r="N31" s="61"/>
      <c r="O31" s="61"/>
      <c r="P31" s="95">
        <v>3</v>
      </c>
      <c r="Q31" s="61">
        <v>1</v>
      </c>
      <c r="R31" s="61">
        <v>1</v>
      </c>
      <c r="S31" s="61">
        <v>2</v>
      </c>
      <c r="T31" s="61"/>
      <c r="U31" s="95">
        <v>3</v>
      </c>
      <c r="V31" s="61">
        <v>1</v>
      </c>
      <c r="W31" s="61">
        <v>1</v>
      </c>
      <c r="X31" s="61">
        <v>2</v>
      </c>
    </row>
    <row r="32" spans="1:28" s="1" customFormat="1">
      <c r="A32" s="12" t="s">
        <v>52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85"/>
      <c r="Q32" s="63"/>
      <c r="R32" s="63"/>
      <c r="S32" s="63"/>
      <c r="T32" s="63"/>
      <c r="U32" s="85"/>
      <c r="V32" s="63"/>
      <c r="W32" s="63"/>
      <c r="X32" s="63"/>
    </row>
    <row r="33" spans="1:24" s="1" customFormat="1">
      <c r="A33" s="60" t="s">
        <v>74</v>
      </c>
      <c r="B33" s="64">
        <v>1</v>
      </c>
      <c r="C33" s="64">
        <v>1</v>
      </c>
      <c r="D33" s="64">
        <v>1</v>
      </c>
      <c r="E33" s="64"/>
      <c r="F33" s="64"/>
      <c r="G33" s="64"/>
      <c r="H33" s="64"/>
      <c r="I33" s="64"/>
      <c r="J33" s="64">
        <v>1</v>
      </c>
      <c r="K33" s="64">
        <v>1</v>
      </c>
      <c r="L33" s="64"/>
      <c r="M33" s="64"/>
      <c r="N33" s="64"/>
      <c r="O33" s="64"/>
      <c r="P33" s="86"/>
      <c r="Q33" s="64"/>
      <c r="R33" s="64"/>
      <c r="S33" s="64">
        <v>1</v>
      </c>
      <c r="T33" s="64"/>
      <c r="U33" s="86"/>
      <c r="V33" s="64"/>
      <c r="W33" s="64"/>
      <c r="X33" s="64">
        <v>1</v>
      </c>
    </row>
    <row r="34" spans="1:24" s="1" customFormat="1">
      <c r="A34" s="12" t="s">
        <v>78</v>
      </c>
      <c r="B34" s="63">
        <v>1</v>
      </c>
      <c r="C34" s="63">
        <v>1</v>
      </c>
      <c r="D34" s="63">
        <v>1</v>
      </c>
      <c r="E34" s="63"/>
      <c r="F34" s="63"/>
      <c r="G34" s="63"/>
      <c r="H34" s="63"/>
      <c r="I34" s="63"/>
      <c r="J34" s="63">
        <v>1</v>
      </c>
      <c r="K34" s="63">
        <v>1</v>
      </c>
      <c r="L34" s="63"/>
      <c r="M34" s="63"/>
      <c r="N34" s="63"/>
      <c r="O34" s="63"/>
      <c r="P34" s="85"/>
      <c r="Q34" s="63"/>
      <c r="R34" s="63"/>
      <c r="S34" s="63">
        <v>1</v>
      </c>
      <c r="T34" s="63"/>
      <c r="U34" s="85"/>
      <c r="V34" s="63"/>
      <c r="W34" s="63"/>
      <c r="X34" s="63">
        <v>1</v>
      </c>
    </row>
    <row r="35" spans="1:24" s="1" customFormat="1">
      <c r="A35" s="5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87"/>
      <c r="Q35" s="62"/>
      <c r="R35" s="62"/>
      <c r="S35" s="62"/>
      <c r="T35" s="62"/>
      <c r="U35" s="87"/>
      <c r="V35" s="62"/>
      <c r="W35" s="62"/>
      <c r="X35" s="62"/>
    </row>
    <row r="36" spans="1:24" s="1" customFormat="1">
      <c r="A36" s="23" t="s">
        <v>53</v>
      </c>
      <c r="B36" s="58">
        <f>B33+B29+B25+B18+B13+B10</f>
        <v>178</v>
      </c>
      <c r="C36" s="59">
        <f>SUM(C10+C13+C18+C25+C29+C33)</f>
        <v>163</v>
      </c>
      <c r="D36" s="59">
        <f t="shared" ref="D36:J36" si="14">SUM(D10+D13+D18+D25+D29+D33)</f>
        <v>64</v>
      </c>
      <c r="E36" s="59">
        <f t="shared" si="14"/>
        <v>99</v>
      </c>
      <c r="F36" s="59">
        <f t="shared" si="14"/>
        <v>13</v>
      </c>
      <c r="G36" s="59">
        <f t="shared" si="14"/>
        <v>31</v>
      </c>
      <c r="H36" s="59">
        <f t="shared" si="14"/>
        <v>35</v>
      </c>
      <c r="I36" s="59">
        <f t="shared" si="14"/>
        <v>64</v>
      </c>
      <c r="J36" s="59">
        <f t="shared" si="14"/>
        <v>20</v>
      </c>
      <c r="K36" s="58">
        <f>SUM(K10+K13+K18+K25+K29+K33)</f>
        <v>159</v>
      </c>
      <c r="L36" s="58">
        <f>L29+L25+L18+L13</f>
        <v>4</v>
      </c>
      <c r="M36" s="58">
        <f>SUM(M10)</f>
        <v>0</v>
      </c>
      <c r="N36" s="58">
        <f>N29+N25+N18+N13</f>
        <v>0</v>
      </c>
      <c r="O36" s="58">
        <f t="shared" ref="O36:S36" si="15">SUM(O10+O13+O18+O25+O29+O33)</f>
        <v>5</v>
      </c>
      <c r="P36" s="88">
        <f t="shared" si="15"/>
        <v>15</v>
      </c>
      <c r="Q36" s="58">
        <f t="shared" si="15"/>
        <v>27</v>
      </c>
      <c r="R36" s="58">
        <f t="shared" si="15"/>
        <v>37</v>
      </c>
      <c r="S36" s="58">
        <f t="shared" si="15"/>
        <v>79</v>
      </c>
      <c r="T36" s="58">
        <f t="shared" ref="T36:X36" si="16">SUM(T10+T13+T18+T25+T29+T33)</f>
        <v>5</v>
      </c>
      <c r="U36" s="88">
        <f t="shared" si="16"/>
        <v>15</v>
      </c>
      <c r="V36" s="58">
        <f t="shared" si="16"/>
        <v>27</v>
      </c>
      <c r="W36" s="58">
        <f t="shared" si="16"/>
        <v>37</v>
      </c>
      <c r="X36" s="58">
        <f t="shared" si="16"/>
        <v>79</v>
      </c>
    </row>
    <row r="37" spans="1:24" s="1" customFormat="1" ht="15.75">
      <c r="B37" s="96"/>
      <c r="C37" s="68" t="s">
        <v>54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97"/>
      <c r="Q37" s="68"/>
      <c r="R37" s="68"/>
      <c r="S37" s="69"/>
      <c r="T37" s="69"/>
      <c r="U37" s="98"/>
      <c r="V37" s="98"/>
      <c r="W37" s="98"/>
      <c r="X37" s="98"/>
    </row>
    <row r="38" spans="1:24" s="24" customFormat="1" ht="15.7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97"/>
      <c r="Q38" s="68"/>
      <c r="R38" s="68"/>
      <c r="S38" s="68"/>
      <c r="T38" s="68"/>
      <c r="U38" s="68"/>
      <c r="V38" s="99"/>
      <c r="W38" s="99"/>
      <c r="X38" s="99"/>
    </row>
    <row r="39" spans="1:24" ht="15.75">
      <c r="A39" s="24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24" s="1" customForma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100"/>
      <c r="Q40" s="69"/>
      <c r="R40" s="69"/>
      <c r="S40" s="69"/>
      <c r="T40" s="69"/>
      <c r="U40" s="98"/>
      <c r="V40" s="98"/>
      <c r="W40" s="98"/>
      <c r="X40" s="98"/>
    </row>
    <row r="41" spans="1:24" s="1" customFormat="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100"/>
      <c r="Q41" s="69"/>
      <c r="R41" s="69"/>
      <c r="S41" s="69"/>
      <c r="T41" s="69"/>
      <c r="U41" s="98"/>
      <c r="V41" s="98"/>
      <c r="W41" s="98"/>
      <c r="X41" s="98"/>
    </row>
    <row r="42" spans="1:24" s="1" customForma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100"/>
      <c r="Q42" s="69"/>
      <c r="R42" s="69"/>
      <c r="S42" s="69"/>
      <c r="T42" s="69"/>
      <c r="U42" s="98"/>
      <c r="V42" s="98"/>
      <c r="W42" s="98"/>
      <c r="X42" s="98"/>
    </row>
    <row r="43" spans="1:24" s="1" customForma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00"/>
      <c r="Q43" s="69"/>
      <c r="R43" s="69"/>
      <c r="S43" s="69"/>
      <c r="T43" s="69"/>
      <c r="U43" s="98"/>
      <c r="V43" s="98"/>
      <c r="W43" s="98"/>
      <c r="X43" s="98"/>
    </row>
    <row r="44" spans="1:24" s="1" customForma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100"/>
      <c r="Q44" s="69"/>
      <c r="R44" s="69"/>
      <c r="S44" s="69"/>
      <c r="T44" s="69"/>
      <c r="U44" s="98"/>
      <c r="V44" s="98"/>
      <c r="W44" s="98"/>
      <c r="X44" s="98"/>
    </row>
    <row r="45" spans="1:24" s="1" customForma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100"/>
      <c r="Q45" s="69"/>
      <c r="R45" s="69"/>
      <c r="S45" s="69"/>
      <c r="T45" s="69"/>
      <c r="U45" s="98"/>
      <c r="V45" s="98"/>
      <c r="W45" s="98"/>
      <c r="X45" s="98"/>
    </row>
    <row r="46" spans="1:24" s="1" customFormat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00"/>
      <c r="Q46" s="69"/>
      <c r="R46" s="69"/>
      <c r="S46" s="69"/>
      <c r="T46" s="69"/>
      <c r="U46" s="98"/>
      <c r="V46" s="98"/>
      <c r="W46" s="98"/>
      <c r="X46" s="98"/>
    </row>
    <row r="47" spans="1:24" s="1" customFormat="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100"/>
      <c r="Q47" s="69"/>
      <c r="R47" s="69"/>
      <c r="S47" s="69"/>
      <c r="T47" s="69"/>
      <c r="U47" s="98"/>
      <c r="V47" s="98"/>
      <c r="W47" s="98"/>
      <c r="X47" s="98"/>
    </row>
    <row r="48" spans="1:24" s="1" customFormat="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100"/>
      <c r="Q48" s="69"/>
      <c r="R48" s="69"/>
      <c r="S48" s="69"/>
      <c r="T48" s="69"/>
      <c r="U48" s="98"/>
      <c r="V48" s="98"/>
      <c r="W48" s="98"/>
      <c r="X48" s="98"/>
    </row>
    <row r="49" spans="2:24" s="1" customForma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00"/>
      <c r="Q49" s="69"/>
      <c r="R49" s="69"/>
      <c r="S49" s="69"/>
      <c r="T49" s="69"/>
      <c r="U49" s="98"/>
      <c r="V49" s="98"/>
      <c r="W49" s="98"/>
      <c r="X49" s="98"/>
    </row>
    <row r="50" spans="2:24" s="1" customForma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100"/>
      <c r="Q50" s="69"/>
      <c r="R50" s="69"/>
      <c r="S50" s="69"/>
      <c r="T50" s="69"/>
      <c r="U50" s="98"/>
      <c r="V50" s="98"/>
      <c r="W50" s="98"/>
      <c r="X50" s="98"/>
    </row>
    <row r="51" spans="2:24" s="1" customForma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00"/>
      <c r="Q51" s="69"/>
      <c r="R51" s="69"/>
      <c r="S51" s="69"/>
      <c r="T51" s="69"/>
      <c r="U51" s="98"/>
      <c r="V51" s="98"/>
      <c r="W51" s="98"/>
      <c r="X51" s="98"/>
    </row>
    <row r="52" spans="2:24" s="1" customForma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00"/>
      <c r="Q52" s="69"/>
      <c r="R52" s="69"/>
      <c r="S52" s="69"/>
      <c r="T52" s="69"/>
      <c r="U52" s="98"/>
      <c r="V52" s="98"/>
      <c r="W52" s="98"/>
      <c r="X52" s="98"/>
    </row>
    <row r="53" spans="2:24" s="1" customForma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00"/>
      <c r="Q53" s="69"/>
      <c r="R53" s="69"/>
      <c r="S53" s="69"/>
      <c r="T53" s="69"/>
      <c r="U53" s="98"/>
      <c r="V53" s="98"/>
      <c r="W53" s="98"/>
      <c r="X53" s="98"/>
    </row>
    <row r="54" spans="2:24" s="1" customForma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100"/>
      <c r="Q54" s="69"/>
      <c r="R54" s="69"/>
      <c r="S54" s="69"/>
      <c r="T54" s="69"/>
      <c r="U54" s="98"/>
      <c r="V54" s="98"/>
      <c r="W54" s="98"/>
      <c r="X54" s="98"/>
    </row>
    <row r="55" spans="2:24" s="1" customForma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00"/>
      <c r="Q55" s="69"/>
      <c r="R55" s="69"/>
      <c r="S55" s="69"/>
      <c r="T55" s="69"/>
      <c r="U55" s="98"/>
      <c r="V55" s="98"/>
      <c r="W55" s="98"/>
      <c r="X55" s="98"/>
    </row>
    <row r="56" spans="2:24" s="1" customForma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100"/>
      <c r="Q56" s="69"/>
      <c r="R56" s="69"/>
      <c r="S56" s="69"/>
      <c r="T56" s="69"/>
      <c r="U56" s="98"/>
      <c r="V56" s="98"/>
      <c r="W56" s="98"/>
      <c r="X56" s="98"/>
    </row>
    <row r="57" spans="2:24" s="1" customForma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00"/>
      <c r="Q57" s="69"/>
      <c r="R57" s="69"/>
      <c r="S57" s="69"/>
      <c r="T57" s="69"/>
      <c r="U57" s="98"/>
      <c r="V57" s="98"/>
      <c r="W57" s="98"/>
      <c r="X57" s="98"/>
    </row>
    <row r="58" spans="2:24" s="1" customForma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100"/>
      <c r="Q58" s="69"/>
      <c r="R58" s="69"/>
      <c r="S58" s="69"/>
      <c r="T58" s="69"/>
      <c r="U58" s="98"/>
      <c r="V58" s="98"/>
      <c r="W58" s="98"/>
      <c r="X58" s="98"/>
    </row>
    <row r="59" spans="2:24" s="1" customForma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00"/>
      <c r="Q59" s="69"/>
      <c r="R59" s="69"/>
      <c r="S59" s="69"/>
      <c r="T59" s="69"/>
      <c r="U59" s="98"/>
      <c r="V59" s="98"/>
      <c r="W59" s="98"/>
      <c r="X59" s="98"/>
    </row>
    <row r="60" spans="2:24" s="1" customForma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100"/>
      <c r="Q60" s="69"/>
      <c r="R60" s="69"/>
      <c r="S60" s="69"/>
      <c r="T60" s="69"/>
      <c r="U60" s="98"/>
      <c r="V60" s="98"/>
      <c r="W60" s="98"/>
      <c r="X60" s="98"/>
    </row>
    <row r="61" spans="2:24" s="1" customForma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00"/>
      <c r="Q61" s="69"/>
      <c r="R61" s="69"/>
      <c r="S61" s="69"/>
      <c r="T61" s="69"/>
      <c r="U61" s="98"/>
      <c r="V61" s="98"/>
      <c r="W61" s="98"/>
      <c r="X61" s="98"/>
    </row>
    <row r="62" spans="2:24" s="1" customFormat="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00"/>
      <c r="Q62" s="69"/>
      <c r="R62" s="69"/>
      <c r="S62" s="69"/>
      <c r="T62" s="69"/>
      <c r="U62" s="98"/>
      <c r="V62" s="98"/>
      <c r="W62" s="98"/>
      <c r="X62" s="98"/>
    </row>
    <row r="63" spans="2:24" s="1" customFormat="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100"/>
      <c r="Q63" s="69"/>
      <c r="R63" s="69"/>
      <c r="S63" s="69"/>
      <c r="T63" s="69"/>
      <c r="U63" s="98"/>
      <c r="V63" s="98"/>
      <c r="W63" s="98"/>
      <c r="X63" s="98"/>
    </row>
    <row r="64" spans="2:24" s="1" customForma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100"/>
      <c r="Q64" s="69"/>
      <c r="R64" s="69"/>
      <c r="S64" s="69"/>
      <c r="T64" s="69"/>
      <c r="U64" s="98"/>
      <c r="V64" s="98"/>
      <c r="W64" s="98"/>
      <c r="X64" s="98"/>
    </row>
    <row r="65" spans="2:24" s="1" customForma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00"/>
      <c r="Q65" s="69"/>
      <c r="R65" s="69"/>
      <c r="S65" s="69"/>
      <c r="T65" s="69"/>
      <c r="U65" s="98"/>
      <c r="V65" s="98"/>
      <c r="W65" s="98"/>
      <c r="X65" s="98"/>
    </row>
    <row r="66" spans="2:24" s="1" customForma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100"/>
      <c r="Q66" s="69"/>
      <c r="R66" s="69"/>
      <c r="S66" s="69"/>
      <c r="T66" s="69"/>
      <c r="U66" s="98"/>
      <c r="V66" s="98"/>
      <c r="W66" s="98"/>
      <c r="X66" s="98"/>
    </row>
    <row r="67" spans="2:24" s="1" customForma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100"/>
      <c r="Q67" s="69"/>
      <c r="R67" s="69"/>
      <c r="S67" s="69"/>
      <c r="T67" s="69"/>
      <c r="U67" s="98"/>
      <c r="V67" s="98"/>
      <c r="W67" s="98"/>
      <c r="X67" s="98"/>
    </row>
    <row r="68" spans="2:24" s="1" customForma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100"/>
      <c r="Q68" s="69"/>
      <c r="R68" s="69"/>
      <c r="S68" s="69"/>
      <c r="T68" s="69"/>
      <c r="U68" s="98"/>
      <c r="V68" s="98"/>
      <c r="W68" s="98"/>
      <c r="X68" s="98"/>
    </row>
    <row r="69" spans="2:24" s="1" customForma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100"/>
      <c r="Q69" s="69"/>
      <c r="R69" s="69"/>
      <c r="S69" s="69"/>
      <c r="T69" s="69"/>
      <c r="U69" s="98"/>
      <c r="V69" s="98"/>
      <c r="W69" s="98"/>
      <c r="X69" s="98"/>
    </row>
    <row r="70" spans="2:24" s="1" customForma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100"/>
      <c r="Q70" s="69"/>
      <c r="R70" s="69"/>
      <c r="S70" s="69"/>
      <c r="T70" s="69"/>
      <c r="U70" s="98"/>
      <c r="V70" s="98"/>
      <c r="W70" s="98"/>
      <c r="X70" s="98"/>
    </row>
    <row r="71" spans="2:24" s="1" customForma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100"/>
      <c r="Q71" s="69"/>
      <c r="R71" s="69"/>
      <c r="S71" s="69"/>
      <c r="T71" s="69"/>
      <c r="U71" s="98"/>
      <c r="V71" s="98"/>
      <c r="W71" s="98"/>
      <c r="X71" s="98"/>
    </row>
    <row r="72" spans="2:24" s="1" customForma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100"/>
      <c r="Q72" s="69"/>
      <c r="R72" s="69"/>
      <c r="S72" s="69"/>
      <c r="T72" s="69"/>
      <c r="U72" s="98"/>
      <c r="V72" s="98"/>
      <c r="W72" s="98"/>
      <c r="X72" s="98"/>
    </row>
    <row r="73" spans="2:24" s="1" customForma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100"/>
      <c r="Q73" s="69"/>
      <c r="R73" s="69"/>
      <c r="S73" s="69"/>
      <c r="T73" s="69"/>
      <c r="U73" s="98"/>
      <c r="V73" s="98"/>
      <c r="W73" s="98"/>
      <c r="X73" s="98"/>
    </row>
    <row r="74" spans="2:24" s="1" customForma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100"/>
      <c r="Q74" s="69"/>
      <c r="R74" s="69"/>
      <c r="S74" s="69"/>
      <c r="T74" s="69"/>
      <c r="U74" s="98"/>
      <c r="V74" s="98"/>
      <c r="W74" s="98"/>
      <c r="X74" s="98"/>
    </row>
    <row r="75" spans="2:24" s="1" customForma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100"/>
      <c r="Q75" s="69"/>
      <c r="R75" s="69"/>
      <c r="S75" s="69"/>
      <c r="T75" s="69"/>
      <c r="U75" s="98"/>
      <c r="V75" s="98"/>
      <c r="W75" s="98"/>
      <c r="X75" s="98"/>
    </row>
    <row r="76" spans="2:24" s="1" customForma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100"/>
      <c r="Q76" s="69"/>
      <c r="R76" s="69"/>
      <c r="S76" s="69"/>
      <c r="T76" s="69"/>
      <c r="U76" s="98"/>
      <c r="V76" s="98"/>
      <c r="W76" s="98"/>
      <c r="X76" s="98"/>
    </row>
    <row r="77" spans="2:24" s="1" customForma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100"/>
      <c r="Q77" s="69"/>
      <c r="R77" s="69"/>
      <c r="S77" s="69"/>
      <c r="T77" s="69"/>
      <c r="U77" s="98"/>
      <c r="V77" s="98"/>
      <c r="W77" s="98"/>
      <c r="X77" s="98"/>
    </row>
    <row r="78" spans="2:24" s="1" customForma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100"/>
      <c r="Q78" s="69"/>
      <c r="R78" s="69"/>
      <c r="S78" s="69"/>
      <c r="T78" s="69"/>
      <c r="U78" s="98"/>
      <c r="V78" s="98"/>
      <c r="W78" s="98"/>
      <c r="X78" s="98"/>
    </row>
    <row r="79" spans="2:24" s="1" customForma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100"/>
      <c r="Q79" s="69"/>
      <c r="R79" s="69"/>
      <c r="S79" s="69"/>
      <c r="T79" s="69"/>
      <c r="U79" s="98"/>
      <c r="V79" s="98"/>
      <c r="W79" s="98"/>
      <c r="X79" s="98"/>
    </row>
    <row r="80" spans="2:24" s="1" customFormat="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00"/>
      <c r="Q80" s="69"/>
      <c r="R80" s="69"/>
      <c r="S80" s="69"/>
      <c r="T80" s="69"/>
      <c r="U80" s="98"/>
      <c r="V80" s="98"/>
      <c r="W80" s="98"/>
      <c r="X80" s="98"/>
    </row>
    <row r="81" spans="2:24" s="1" customFormat="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100"/>
      <c r="Q81" s="69"/>
      <c r="R81" s="69"/>
      <c r="S81" s="69"/>
      <c r="T81" s="69"/>
      <c r="U81" s="98"/>
      <c r="V81" s="98"/>
      <c r="W81" s="98"/>
      <c r="X81" s="98"/>
    </row>
    <row r="82" spans="2:24" s="1" customFormat="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00"/>
      <c r="Q82" s="69"/>
      <c r="R82" s="69"/>
      <c r="S82" s="69"/>
      <c r="T82" s="69"/>
      <c r="U82" s="98"/>
      <c r="V82" s="98"/>
      <c r="W82" s="98"/>
      <c r="X82" s="98"/>
    </row>
    <row r="83" spans="2:24" s="1" customForma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100"/>
      <c r="Q83" s="69"/>
      <c r="R83" s="69"/>
      <c r="S83" s="69"/>
      <c r="T83" s="69"/>
      <c r="U83" s="98"/>
      <c r="V83" s="98"/>
      <c r="W83" s="98"/>
      <c r="X83" s="98"/>
    </row>
    <row r="84" spans="2:24" s="1" customFormat="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100"/>
      <c r="Q84" s="69"/>
      <c r="R84" s="69"/>
      <c r="S84" s="69"/>
      <c r="T84" s="69"/>
      <c r="U84" s="98"/>
      <c r="V84" s="98"/>
      <c r="W84" s="98"/>
      <c r="X84" s="98"/>
    </row>
    <row r="85" spans="2:24" s="1" customFormat="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100"/>
      <c r="Q85" s="69"/>
      <c r="R85" s="69"/>
      <c r="S85" s="69"/>
      <c r="T85" s="69"/>
      <c r="U85" s="98"/>
      <c r="V85" s="98"/>
      <c r="W85" s="98"/>
      <c r="X85" s="98"/>
    </row>
    <row r="86" spans="2:24" s="1" customForma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100"/>
      <c r="Q86" s="69"/>
      <c r="R86" s="69"/>
      <c r="S86" s="69"/>
      <c r="T86" s="69"/>
      <c r="U86" s="98"/>
      <c r="V86" s="98"/>
      <c r="W86" s="98"/>
      <c r="X86" s="98"/>
    </row>
    <row r="87" spans="2:24" s="1" customFormat="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100"/>
      <c r="Q87" s="69"/>
      <c r="R87" s="69"/>
      <c r="S87" s="69"/>
      <c r="T87" s="69"/>
      <c r="U87" s="98"/>
      <c r="V87" s="98"/>
      <c r="W87" s="98"/>
      <c r="X87" s="98"/>
    </row>
    <row r="88" spans="2:24" s="1" customFormat="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100"/>
      <c r="Q88" s="69"/>
      <c r="R88" s="69"/>
      <c r="S88" s="69"/>
      <c r="T88" s="69"/>
      <c r="U88" s="98"/>
      <c r="V88" s="98"/>
      <c r="W88" s="98"/>
      <c r="X88" s="98"/>
    </row>
    <row r="89" spans="2:24" s="1" customFormat="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100"/>
      <c r="Q89" s="69"/>
      <c r="R89" s="69"/>
      <c r="S89" s="69"/>
      <c r="T89" s="69"/>
      <c r="U89" s="98"/>
      <c r="V89" s="98"/>
      <c r="W89" s="98"/>
      <c r="X89" s="98"/>
    </row>
    <row r="90" spans="2:24" s="1" customForma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100"/>
      <c r="Q90" s="69"/>
      <c r="R90" s="69"/>
      <c r="S90" s="69"/>
      <c r="T90" s="69"/>
      <c r="U90" s="98"/>
      <c r="V90" s="98"/>
      <c r="W90" s="98"/>
      <c r="X90" s="98"/>
    </row>
    <row r="91" spans="2:24" s="1" customFormat="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100"/>
      <c r="Q91" s="69"/>
      <c r="R91" s="69"/>
      <c r="S91" s="69"/>
      <c r="T91" s="69"/>
      <c r="U91" s="98"/>
      <c r="V91" s="98"/>
      <c r="W91" s="98"/>
      <c r="X91" s="98"/>
    </row>
    <row r="92" spans="2:24" s="1" customFormat="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100"/>
      <c r="Q92" s="69"/>
      <c r="R92" s="69"/>
      <c r="S92" s="69"/>
      <c r="T92" s="69"/>
      <c r="U92" s="98"/>
      <c r="V92" s="98"/>
      <c r="W92" s="98"/>
      <c r="X92" s="98"/>
    </row>
    <row r="93" spans="2:24" s="1" customFormat="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100"/>
      <c r="Q93" s="69"/>
      <c r="R93" s="69"/>
      <c r="S93" s="69"/>
      <c r="T93" s="69"/>
      <c r="U93" s="98"/>
      <c r="V93" s="98"/>
      <c r="W93" s="98"/>
      <c r="X93" s="98"/>
    </row>
    <row r="94" spans="2:24" s="1" customFormat="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100"/>
      <c r="Q94" s="69"/>
      <c r="R94" s="69"/>
      <c r="S94" s="69"/>
      <c r="T94" s="69"/>
      <c r="U94" s="98"/>
      <c r="V94" s="98"/>
      <c r="W94" s="98"/>
      <c r="X94" s="98"/>
    </row>
    <row r="95" spans="2:24" s="1" customFormat="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100"/>
      <c r="Q95" s="69"/>
      <c r="R95" s="69"/>
      <c r="S95" s="69"/>
      <c r="T95" s="69"/>
      <c r="U95" s="98"/>
      <c r="V95" s="98"/>
      <c r="W95" s="98"/>
      <c r="X95" s="98"/>
    </row>
  </sheetData>
  <sheetProtection selectLockedCells="1" selectUnlockedCells="1"/>
  <mergeCells count="10">
    <mergeCell ref="M7:N7"/>
    <mergeCell ref="O7:S7"/>
    <mergeCell ref="T7:X7"/>
    <mergeCell ref="P1:V1"/>
    <mergeCell ref="N2:W2"/>
    <mergeCell ref="A5:X5"/>
    <mergeCell ref="B7:C7"/>
    <mergeCell ref="D7:E7"/>
    <mergeCell ref="F7:J7"/>
    <mergeCell ref="K7:L7"/>
  </mergeCells>
  <pageMargins left="0.59055118110236227" right="0.39370078740157483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>
      <selection activeCell="J41" sqref="J41"/>
    </sheetView>
  </sheetViews>
  <sheetFormatPr defaultRowHeight="12.75"/>
  <cols>
    <col min="1" max="1" width="31" style="1" customWidth="1"/>
    <col min="2" max="2" width="4.28515625" style="1" customWidth="1"/>
    <col min="3" max="3" width="3.85546875" style="1" customWidth="1"/>
    <col min="4" max="4" width="4.7109375" style="1" customWidth="1"/>
    <col min="5" max="5" width="3.85546875" style="1" customWidth="1"/>
    <col min="6" max="6" width="5.28515625" style="1" customWidth="1"/>
    <col min="7" max="7" width="4.28515625" style="1" customWidth="1"/>
    <col min="8" max="8" width="3.7109375" style="1" customWidth="1"/>
    <col min="9" max="9" width="5.140625" style="1" customWidth="1"/>
    <col min="10" max="10" width="3.5703125" style="1" customWidth="1"/>
    <col min="11" max="13" width="5.140625" style="1" customWidth="1"/>
    <col min="14" max="14" width="3.140625" style="1" customWidth="1"/>
    <col min="15" max="15" width="3.28515625" style="1" customWidth="1"/>
    <col min="16" max="16384" width="9.140625" style="1"/>
  </cols>
  <sheetData>
    <row r="1" spans="1:15" ht="15.75">
      <c r="H1" s="111" t="s">
        <v>55</v>
      </c>
      <c r="I1" s="111"/>
      <c r="J1" s="111"/>
      <c r="K1" s="111"/>
      <c r="L1" s="111"/>
    </row>
    <row r="2" spans="1:15">
      <c r="G2" s="112"/>
      <c r="H2" s="112"/>
      <c r="I2" s="112"/>
      <c r="J2" s="112"/>
      <c r="K2" s="112"/>
      <c r="L2" s="112"/>
      <c r="M2" s="112"/>
      <c r="N2" s="112"/>
    </row>
    <row r="3" spans="1:15">
      <c r="G3" s="112"/>
      <c r="H3" s="112"/>
      <c r="I3" s="112"/>
      <c r="J3" s="112"/>
      <c r="K3" s="112"/>
      <c r="L3" s="112"/>
      <c r="M3" s="112"/>
      <c r="N3" s="112"/>
    </row>
    <row r="4" spans="1:15">
      <c r="G4" s="112"/>
      <c r="H4" s="112"/>
      <c r="I4" s="112"/>
      <c r="J4" s="112"/>
      <c r="K4" s="112"/>
      <c r="L4" s="112"/>
      <c r="M4" s="112"/>
    </row>
    <row r="5" spans="1:15">
      <c r="G5" s="112"/>
      <c r="H5" s="112"/>
      <c r="I5" s="112"/>
      <c r="J5" s="112"/>
      <c r="K5" s="112"/>
      <c r="L5" s="112"/>
      <c r="M5" s="112"/>
    </row>
    <row r="7" spans="1:15">
      <c r="E7" s="4" t="s">
        <v>1</v>
      </c>
    </row>
    <row r="8" spans="1:15">
      <c r="A8" s="16"/>
      <c r="B8" s="15" t="s">
        <v>56</v>
      </c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</row>
    <row r="9" spans="1:15">
      <c r="A9" s="1" t="s">
        <v>57</v>
      </c>
    </row>
    <row r="10" spans="1:15">
      <c r="E10" s="4" t="s">
        <v>86</v>
      </c>
      <c r="F10" s="4"/>
      <c r="G10" s="4"/>
    </row>
    <row r="11" spans="1:15">
      <c r="D11" s="108"/>
      <c r="E11" s="108"/>
      <c r="J11" s="25"/>
      <c r="K11" s="25"/>
    </row>
    <row r="12" spans="1:15" ht="24" customHeight="1">
      <c r="A12" s="26"/>
      <c r="B12" s="109" t="s">
        <v>4</v>
      </c>
      <c r="C12" s="109"/>
      <c r="D12" s="109"/>
      <c r="E12" s="114" t="s">
        <v>58</v>
      </c>
      <c r="F12" s="114"/>
      <c r="G12" s="114"/>
      <c r="H12" s="114"/>
      <c r="I12" s="114"/>
      <c r="J12" s="114" t="s">
        <v>59</v>
      </c>
      <c r="K12" s="114"/>
      <c r="L12" s="114"/>
      <c r="M12" s="114"/>
      <c r="N12" s="114"/>
      <c r="O12" s="114"/>
    </row>
    <row r="13" spans="1:15" ht="24" customHeight="1">
      <c r="A13" s="27" t="s">
        <v>3</v>
      </c>
      <c r="B13" s="107" t="s">
        <v>60</v>
      </c>
      <c r="C13" s="107" t="s">
        <v>61</v>
      </c>
      <c r="D13" s="107" t="s">
        <v>62</v>
      </c>
      <c r="E13" s="107" t="s">
        <v>63</v>
      </c>
      <c r="F13" s="107" t="s">
        <v>62</v>
      </c>
      <c r="G13" s="109" t="s">
        <v>64</v>
      </c>
      <c r="H13" s="109"/>
      <c r="I13" s="109"/>
      <c r="J13" s="110" t="s">
        <v>63</v>
      </c>
      <c r="K13" s="110" t="s">
        <v>62</v>
      </c>
      <c r="L13" s="113" t="s">
        <v>64</v>
      </c>
      <c r="M13" s="113"/>
      <c r="N13" s="113"/>
      <c r="O13" s="113"/>
    </row>
    <row r="14" spans="1:15" ht="90" customHeight="1">
      <c r="A14" s="28" t="s">
        <v>11</v>
      </c>
      <c r="B14" s="107"/>
      <c r="C14" s="107"/>
      <c r="D14" s="107"/>
      <c r="E14" s="107"/>
      <c r="F14" s="107"/>
      <c r="G14" s="6" t="s">
        <v>65</v>
      </c>
      <c r="H14" s="6" t="s">
        <v>66</v>
      </c>
      <c r="I14" s="29" t="s">
        <v>67</v>
      </c>
      <c r="J14" s="110"/>
      <c r="K14" s="110"/>
      <c r="L14" s="29" t="s">
        <v>68</v>
      </c>
      <c r="M14" s="29" t="s">
        <v>69</v>
      </c>
      <c r="N14" s="29" t="s">
        <v>70</v>
      </c>
      <c r="O14" s="29" t="s">
        <v>71</v>
      </c>
    </row>
    <row r="15" spans="1:15">
      <c r="A15" s="8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>
      <c r="A16" s="14" t="s">
        <v>30</v>
      </c>
    </row>
    <row r="17" spans="1:15">
      <c r="A17" s="5" t="s">
        <v>31</v>
      </c>
      <c r="B17" s="13">
        <v>1</v>
      </c>
      <c r="C17" s="13">
        <v>1</v>
      </c>
      <c r="D17" s="74">
        <f>100/B17*C17</f>
        <v>100</v>
      </c>
      <c r="E17" s="13">
        <v>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5" t="s">
        <v>32</v>
      </c>
      <c r="B18" s="13">
        <v>4</v>
      </c>
      <c r="C18" s="13">
        <v>2</v>
      </c>
      <c r="D18" s="74">
        <f>100/B18*C18</f>
        <v>50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>
      <c r="A19" s="14" t="s">
        <v>33</v>
      </c>
      <c r="B19" s="16"/>
      <c r="C19" s="16"/>
      <c r="D19" s="7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>
      <c r="A20" s="5" t="s">
        <v>34</v>
      </c>
      <c r="B20" s="13">
        <v>13</v>
      </c>
      <c r="C20" s="13">
        <v>12</v>
      </c>
      <c r="D20" s="74">
        <f t="shared" ref="D20:D40" si="0">100/B20*C20</f>
        <v>92.307692307692307</v>
      </c>
      <c r="E20" s="13"/>
      <c r="F20" s="13"/>
      <c r="G20" s="13"/>
      <c r="H20" s="13"/>
      <c r="I20" s="13"/>
      <c r="J20" s="13">
        <v>1</v>
      </c>
      <c r="K20" s="13"/>
      <c r="L20" s="13">
        <v>1</v>
      </c>
      <c r="M20" s="13"/>
      <c r="N20" s="13"/>
      <c r="O20" s="13"/>
    </row>
    <row r="21" spans="1:15">
      <c r="A21" s="5" t="s">
        <v>35</v>
      </c>
      <c r="B21" s="13">
        <v>8</v>
      </c>
      <c r="C21" s="13">
        <v>7</v>
      </c>
      <c r="D21" s="74">
        <f t="shared" si="0"/>
        <v>87.5</v>
      </c>
      <c r="E21" s="13">
        <v>1</v>
      </c>
      <c r="F21" s="13"/>
      <c r="G21" s="13"/>
      <c r="H21" s="13"/>
      <c r="I21" s="13"/>
      <c r="J21" s="13">
        <v>2</v>
      </c>
      <c r="K21" s="13"/>
      <c r="L21" s="13">
        <v>2</v>
      </c>
      <c r="M21" s="13"/>
      <c r="N21" s="13"/>
      <c r="O21" s="13"/>
    </row>
    <row r="22" spans="1:15" ht="25.5">
      <c r="A22" s="30" t="s">
        <v>72</v>
      </c>
      <c r="B22" s="13"/>
      <c r="C22" s="13"/>
      <c r="D22" s="7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>
      <c r="A23" s="5" t="s">
        <v>37</v>
      </c>
      <c r="B23" s="13">
        <v>15</v>
      </c>
      <c r="C23" s="13">
        <v>14</v>
      </c>
      <c r="D23" s="74">
        <f t="shared" si="0"/>
        <v>93.333333333333343</v>
      </c>
      <c r="E23" s="13"/>
      <c r="F23" s="13"/>
      <c r="G23" s="13"/>
      <c r="H23" s="13"/>
      <c r="I23" s="13"/>
      <c r="J23" s="13">
        <v>1</v>
      </c>
      <c r="K23" s="13"/>
      <c r="L23" s="13">
        <v>1</v>
      </c>
      <c r="M23" s="13"/>
      <c r="N23" s="13"/>
      <c r="O23" s="13"/>
    </row>
    <row r="24" spans="1:15">
      <c r="A24" s="14" t="s">
        <v>73</v>
      </c>
      <c r="B24" s="17"/>
      <c r="C24" s="17"/>
      <c r="D24" s="7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>
      <c r="A25" s="5" t="s">
        <v>39</v>
      </c>
      <c r="B25" s="13">
        <v>6</v>
      </c>
      <c r="C25" s="13">
        <v>6</v>
      </c>
      <c r="D25" s="74">
        <f t="shared" si="0"/>
        <v>100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>
      <c r="A26" s="5" t="s">
        <v>40</v>
      </c>
      <c r="B26" s="13">
        <v>9</v>
      </c>
      <c r="C26" s="13">
        <v>8</v>
      </c>
      <c r="D26" s="74">
        <f t="shared" si="0"/>
        <v>88.888888888888886</v>
      </c>
      <c r="E26" s="13"/>
      <c r="F26" s="13"/>
      <c r="G26" s="13"/>
      <c r="H26" s="13"/>
      <c r="I26" s="13"/>
      <c r="J26" s="13">
        <v>1</v>
      </c>
      <c r="K26" s="13"/>
      <c r="L26" s="13">
        <v>1</v>
      </c>
      <c r="M26" s="13"/>
      <c r="N26" s="13"/>
      <c r="O26" s="13"/>
    </row>
    <row r="27" spans="1:15">
      <c r="A27" s="5" t="s">
        <v>41</v>
      </c>
      <c r="B27" s="13">
        <v>2</v>
      </c>
      <c r="C27" s="13">
        <v>1</v>
      </c>
      <c r="D27" s="74">
        <f t="shared" si="0"/>
        <v>50</v>
      </c>
      <c r="E27" s="13"/>
      <c r="F27" s="13"/>
      <c r="G27" s="13"/>
      <c r="H27" s="13"/>
      <c r="I27" s="13"/>
      <c r="J27" s="13">
        <v>2</v>
      </c>
      <c r="K27" s="13"/>
      <c r="L27" s="13">
        <v>1</v>
      </c>
      <c r="M27" s="13"/>
      <c r="N27" s="13">
        <v>1</v>
      </c>
      <c r="O27" s="13"/>
    </row>
    <row r="28" spans="1:15">
      <c r="A28" s="5" t="s">
        <v>42</v>
      </c>
      <c r="B28" s="13">
        <v>18</v>
      </c>
      <c r="C28" s="13">
        <v>17</v>
      </c>
      <c r="D28" s="74">
        <f t="shared" si="0"/>
        <v>94.444444444444443</v>
      </c>
      <c r="E28" s="13"/>
      <c r="F28" s="13"/>
      <c r="G28" s="13"/>
      <c r="H28" s="13"/>
      <c r="I28" s="13"/>
      <c r="J28" s="13">
        <v>1</v>
      </c>
      <c r="K28" s="13"/>
      <c r="L28" s="13">
        <v>1</v>
      </c>
      <c r="M28" s="13"/>
      <c r="N28" s="13"/>
      <c r="O28" s="13"/>
    </row>
    <row r="29" spans="1:15">
      <c r="A29" s="5" t="s">
        <v>43</v>
      </c>
      <c r="B29" s="13">
        <v>78</v>
      </c>
      <c r="C29" s="13">
        <v>73</v>
      </c>
      <c r="D29" s="74">
        <f t="shared" si="0"/>
        <v>93.589743589743591</v>
      </c>
      <c r="E29" s="13">
        <v>3</v>
      </c>
      <c r="F29" s="13"/>
      <c r="G29" s="13"/>
      <c r="H29" s="13"/>
      <c r="I29" s="13"/>
      <c r="J29" s="13">
        <v>5</v>
      </c>
      <c r="K29" s="13"/>
      <c r="L29" s="13">
        <v>3</v>
      </c>
      <c r="M29" s="13"/>
      <c r="N29" s="13">
        <v>2</v>
      </c>
      <c r="O29" s="13"/>
    </row>
    <row r="30" spans="1:15">
      <c r="A30" s="31"/>
      <c r="B30" s="19"/>
      <c r="C30" s="19"/>
      <c r="D30" s="74"/>
      <c r="E30" s="32"/>
      <c r="F30" s="32"/>
      <c r="G30" s="32"/>
      <c r="H30" s="20"/>
      <c r="I30" s="20"/>
      <c r="J30" s="20"/>
      <c r="K30" s="20"/>
      <c r="L30" s="20"/>
      <c r="M30" s="20"/>
      <c r="N30" s="20"/>
      <c r="O30" s="20"/>
    </row>
    <row r="31" spans="1:15">
      <c r="A31" s="33" t="s">
        <v>73</v>
      </c>
      <c r="B31" s="19"/>
      <c r="C31" s="19"/>
      <c r="D31" s="7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>
      <c r="A32" s="5" t="s">
        <v>46</v>
      </c>
      <c r="B32" s="22">
        <v>2</v>
      </c>
      <c r="C32" s="22">
        <v>1</v>
      </c>
      <c r="D32" s="74">
        <f t="shared" si="0"/>
        <v>50</v>
      </c>
      <c r="E32" s="13"/>
      <c r="F32" s="13"/>
      <c r="G32" s="13"/>
      <c r="H32" s="13"/>
      <c r="I32" s="13"/>
      <c r="J32" s="13">
        <v>1</v>
      </c>
      <c r="K32" s="13"/>
      <c r="L32" s="13">
        <v>1</v>
      </c>
      <c r="M32" s="13"/>
      <c r="N32" s="13"/>
      <c r="O32" s="13"/>
    </row>
    <row r="33" spans="1:21">
      <c r="A33" s="5" t="s">
        <v>47</v>
      </c>
      <c r="B33" s="13">
        <v>6</v>
      </c>
      <c r="C33" s="13">
        <v>6</v>
      </c>
      <c r="D33" s="74">
        <f t="shared" si="0"/>
        <v>100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21">
      <c r="A34" s="5" t="s">
        <v>48</v>
      </c>
      <c r="B34" s="13"/>
      <c r="C34" s="13"/>
      <c r="D34" s="7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21">
      <c r="A35" s="14" t="s">
        <v>49</v>
      </c>
      <c r="B35" s="13"/>
      <c r="C35" s="13"/>
      <c r="D35" s="7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21">
      <c r="A36" s="5" t="s">
        <v>50</v>
      </c>
      <c r="B36" s="17">
        <v>7</v>
      </c>
      <c r="C36" s="17">
        <v>7</v>
      </c>
      <c r="D36" s="74">
        <f t="shared" si="0"/>
        <v>100</v>
      </c>
      <c r="E36" s="13"/>
      <c r="F36" s="13"/>
      <c r="G36" s="13"/>
      <c r="H36" s="13"/>
      <c r="I36" s="13"/>
      <c r="J36" s="13">
        <v>1</v>
      </c>
      <c r="K36" s="13"/>
      <c r="L36" s="13"/>
      <c r="M36" s="13"/>
      <c r="N36" s="13">
        <v>1</v>
      </c>
      <c r="O36" s="13"/>
    </row>
    <row r="37" spans="1:21">
      <c r="A37" s="5" t="s">
        <v>51</v>
      </c>
      <c r="B37" s="13">
        <v>8</v>
      </c>
      <c r="C37" s="13">
        <v>7</v>
      </c>
      <c r="D37" s="74">
        <f t="shared" si="0"/>
        <v>87.5</v>
      </c>
      <c r="E37" s="13"/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>
        <v>1</v>
      </c>
    </row>
    <row r="38" spans="1:21">
      <c r="A38" s="5" t="s">
        <v>52</v>
      </c>
      <c r="B38" s="13"/>
      <c r="C38" s="13"/>
      <c r="D38" s="7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21">
      <c r="B39" s="7"/>
      <c r="C39" s="7"/>
      <c r="D39" s="7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21">
      <c r="A40" s="23" t="s">
        <v>53</v>
      </c>
      <c r="B40" s="7">
        <f>SUM(B17:B38)</f>
        <v>177</v>
      </c>
      <c r="C40" s="7">
        <f>SUM(C17:C39)</f>
        <v>162</v>
      </c>
      <c r="D40" s="74">
        <f t="shared" si="0"/>
        <v>91.525423728813564</v>
      </c>
      <c r="E40" s="13">
        <v>5</v>
      </c>
      <c r="F40" s="13"/>
      <c r="G40" s="13"/>
      <c r="H40" s="13"/>
      <c r="I40" s="13"/>
      <c r="J40" s="13">
        <v>16</v>
      </c>
      <c r="K40" s="13"/>
      <c r="L40" s="13">
        <v>11</v>
      </c>
      <c r="M40" s="13"/>
      <c r="N40" s="13">
        <v>4</v>
      </c>
      <c r="O40" s="13">
        <v>1</v>
      </c>
    </row>
    <row r="41" spans="1:21">
      <c r="B41" s="16"/>
      <c r="C41" s="16"/>
      <c r="D41" s="34"/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</row>
    <row r="42" spans="1:21">
      <c r="A42" s="11" t="s">
        <v>74</v>
      </c>
      <c r="B42" s="7">
        <v>1</v>
      </c>
      <c r="C42" s="7">
        <v>1</v>
      </c>
      <c r="D42" s="7">
        <v>100</v>
      </c>
      <c r="E42" s="7"/>
      <c r="F42" s="7"/>
      <c r="G42" s="7"/>
      <c r="H42" s="7"/>
      <c r="I42" s="7"/>
      <c r="J42" s="13"/>
      <c r="K42" s="13"/>
      <c r="L42" s="13"/>
      <c r="M42" s="13"/>
      <c r="N42" s="13"/>
      <c r="O42" s="13"/>
    </row>
    <row r="43" spans="1:21">
      <c r="B43" s="16"/>
      <c r="C43" s="16"/>
      <c r="D43" s="16"/>
      <c r="E43" s="16"/>
      <c r="F43" s="16"/>
      <c r="G43" s="16"/>
      <c r="H43" s="16"/>
      <c r="I43" s="16"/>
      <c r="J43" s="17"/>
      <c r="K43" s="17"/>
      <c r="L43" s="17"/>
      <c r="M43" s="17"/>
      <c r="N43" s="17"/>
      <c r="O43" s="17"/>
    </row>
    <row r="44" spans="1:21">
      <c r="A44" s="35" t="s">
        <v>75</v>
      </c>
      <c r="B44" s="7">
        <v>16</v>
      </c>
      <c r="C44" s="7">
        <v>15</v>
      </c>
      <c r="D44" s="74">
        <f t="shared" ref="D44" si="1">100/B44*C44</f>
        <v>93.75</v>
      </c>
      <c r="E44" s="7">
        <v>1</v>
      </c>
      <c r="F44" s="7"/>
      <c r="G44" s="7"/>
      <c r="H44" s="7"/>
      <c r="I44" s="7"/>
      <c r="J44" s="13"/>
      <c r="K44" s="13"/>
      <c r="L44" s="13"/>
      <c r="M44" s="13"/>
      <c r="N44" s="13"/>
      <c r="O44" s="13"/>
    </row>
    <row r="47" spans="1:21" ht="15.75">
      <c r="A47" s="24" t="s">
        <v>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21" s="36" customFormat="1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19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</sheetData>
  <sheetProtection selectLockedCells="1" selectUnlockedCells="1"/>
  <mergeCells count="18">
    <mergeCell ref="K13:K14"/>
    <mergeCell ref="L13:O13"/>
    <mergeCell ref="B12:D12"/>
    <mergeCell ref="E12:I12"/>
    <mergeCell ref="J12:O12"/>
    <mergeCell ref="B13:B14"/>
    <mergeCell ref="C13:C14"/>
    <mergeCell ref="D13:D14"/>
    <mergeCell ref="H1:L1"/>
    <mergeCell ref="G2:N2"/>
    <mergeCell ref="G3:N3"/>
    <mergeCell ref="G4:M4"/>
    <mergeCell ref="G5:M5"/>
    <mergeCell ref="E13:E14"/>
    <mergeCell ref="F13:F14"/>
    <mergeCell ref="D11:E11"/>
    <mergeCell ref="G13:I13"/>
    <mergeCell ref="J13:J14"/>
  </mergeCells>
  <pageMargins left="0.78749999999999998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topLeftCell="A4" workbookViewId="0">
      <selection activeCell="J27" sqref="J27"/>
    </sheetView>
  </sheetViews>
  <sheetFormatPr defaultRowHeight="12.75"/>
  <cols>
    <col min="1" max="1" width="31.5703125" style="1" customWidth="1"/>
    <col min="2" max="2" width="9.140625" style="1"/>
    <col min="3" max="3" width="9.140625" style="16"/>
    <col min="4" max="4" width="8.42578125" style="1" customWidth="1"/>
    <col min="5" max="5" width="9.140625" style="1"/>
    <col min="6" max="6" width="8.5703125" style="1" customWidth="1"/>
    <col min="7" max="7" width="8.42578125" style="1" customWidth="1"/>
    <col min="8" max="16384" width="9.140625" style="1"/>
  </cols>
  <sheetData>
    <row r="1" spans="1:8" ht="15.75">
      <c r="E1" s="117" t="s">
        <v>81</v>
      </c>
      <c r="F1" s="118"/>
      <c r="G1" s="118"/>
      <c r="H1" s="37"/>
    </row>
    <row r="2" spans="1:8">
      <c r="E2" s="37"/>
      <c r="F2" s="37"/>
      <c r="G2" s="37"/>
      <c r="H2" s="37"/>
    </row>
    <row r="3" spans="1:8">
      <c r="A3" s="4"/>
      <c r="B3" s="119" t="s">
        <v>1</v>
      </c>
      <c r="C3" s="120"/>
      <c r="D3" s="4"/>
      <c r="E3" s="75"/>
      <c r="F3" s="75"/>
      <c r="G3" s="75"/>
      <c r="H3" s="37"/>
    </row>
    <row r="4" spans="1:8">
      <c r="A4" s="119" t="s">
        <v>82</v>
      </c>
      <c r="B4" s="120"/>
      <c r="C4" s="120"/>
      <c r="D4" s="120"/>
      <c r="E4" s="120"/>
      <c r="F4" s="120"/>
      <c r="G4" s="120"/>
      <c r="H4" s="37"/>
    </row>
    <row r="5" spans="1:8">
      <c r="A5" s="119" t="s">
        <v>83</v>
      </c>
      <c r="B5" s="120"/>
      <c r="C5" s="120"/>
      <c r="D5" s="120"/>
      <c r="E5" s="120"/>
      <c r="F5" s="120"/>
      <c r="G5" s="120"/>
      <c r="H5" s="37"/>
    </row>
    <row r="6" spans="1:8" s="4" customFormat="1">
      <c r="A6" s="119" t="s">
        <v>86</v>
      </c>
      <c r="B6" s="120"/>
      <c r="C6" s="120"/>
      <c r="D6" s="120"/>
      <c r="E6" s="120"/>
      <c r="F6" s="120"/>
      <c r="G6" s="120"/>
    </row>
    <row r="7" spans="1:8" s="4" customFormat="1">
      <c r="C7" s="15"/>
    </row>
    <row r="8" spans="1:8" s="38" customFormat="1" ht="12">
      <c r="C8" s="39"/>
    </row>
    <row r="9" spans="1:8">
      <c r="B9" s="4"/>
      <c r="C9" s="4"/>
      <c r="D9" s="4"/>
    </row>
    <row r="10" spans="1:8">
      <c r="B10" s="108"/>
      <c r="C10" s="108"/>
    </row>
    <row r="11" spans="1:8" ht="38.25" customHeight="1">
      <c r="A11" s="26"/>
      <c r="B11" s="114" t="s">
        <v>79</v>
      </c>
      <c r="C11" s="114"/>
      <c r="D11" s="114"/>
      <c r="E11" s="115" t="s">
        <v>80</v>
      </c>
      <c r="F11" s="115"/>
      <c r="G11" s="115"/>
    </row>
    <row r="12" spans="1:8" ht="24.75" customHeight="1">
      <c r="A12" s="40" t="s">
        <v>3</v>
      </c>
      <c r="B12" s="116" t="s">
        <v>87</v>
      </c>
      <c r="C12" s="116" t="s">
        <v>88</v>
      </c>
      <c r="D12" s="116" t="s">
        <v>89</v>
      </c>
      <c r="E12" s="116" t="s">
        <v>87</v>
      </c>
      <c r="F12" s="116" t="s">
        <v>88</v>
      </c>
      <c r="G12" s="116" t="s">
        <v>89</v>
      </c>
    </row>
    <row r="13" spans="1:8" ht="39" customHeight="1">
      <c r="A13" s="41" t="s">
        <v>11</v>
      </c>
      <c r="B13" s="116"/>
      <c r="C13" s="116"/>
      <c r="D13" s="116"/>
      <c r="E13" s="116"/>
      <c r="F13" s="116"/>
      <c r="G13" s="116"/>
    </row>
    <row r="14" spans="1:8" s="16" customFormat="1">
      <c r="A14" s="42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8">
      <c r="A15" s="14" t="s">
        <v>30</v>
      </c>
    </row>
    <row r="16" spans="1:8">
      <c r="A16" s="5" t="s">
        <v>31</v>
      </c>
      <c r="B16" s="7"/>
      <c r="C16" s="7"/>
      <c r="D16" s="7"/>
      <c r="E16" s="7"/>
      <c r="F16" s="7"/>
      <c r="G16" s="7"/>
    </row>
    <row r="17" spans="1:7">
      <c r="A17" s="5" t="s">
        <v>32</v>
      </c>
      <c r="B17" s="7"/>
      <c r="C17" s="7"/>
      <c r="D17" s="7"/>
      <c r="E17" s="77"/>
      <c r="F17" s="77"/>
      <c r="G17" s="7"/>
    </row>
    <row r="18" spans="1:7">
      <c r="A18" s="14" t="s">
        <v>33</v>
      </c>
      <c r="B18" s="16"/>
      <c r="D18" s="16"/>
      <c r="E18" s="16"/>
      <c r="F18" s="16"/>
      <c r="G18" s="16"/>
    </row>
    <row r="19" spans="1:7">
      <c r="A19" s="5" t="s">
        <v>34</v>
      </c>
      <c r="B19" s="7"/>
      <c r="C19" s="7"/>
      <c r="D19" s="7"/>
      <c r="E19" s="77"/>
      <c r="F19" s="77"/>
      <c r="G19" s="7"/>
    </row>
    <row r="20" spans="1:7">
      <c r="A20" s="5" t="s">
        <v>35</v>
      </c>
      <c r="B20" s="7"/>
      <c r="C20" s="7"/>
      <c r="D20" s="7"/>
      <c r="E20" s="77"/>
      <c r="F20" s="77"/>
      <c r="G20" s="7"/>
    </row>
    <row r="21" spans="1:7" ht="25.5">
      <c r="A21" s="30" t="s">
        <v>72</v>
      </c>
      <c r="B21" s="7"/>
      <c r="C21" s="7"/>
      <c r="D21" s="7"/>
      <c r="E21" s="77"/>
      <c r="F21" s="77"/>
      <c r="G21" s="7"/>
    </row>
    <row r="22" spans="1:7">
      <c r="A22" s="5" t="s">
        <v>37</v>
      </c>
      <c r="B22" s="7"/>
      <c r="C22" s="7"/>
      <c r="D22" s="7"/>
      <c r="E22" s="77"/>
      <c r="F22" s="77"/>
      <c r="G22" s="7"/>
    </row>
    <row r="23" spans="1:7">
      <c r="A23" s="14" t="s">
        <v>73</v>
      </c>
      <c r="B23" s="16"/>
      <c r="D23" s="16"/>
      <c r="E23" s="16"/>
      <c r="F23" s="16"/>
      <c r="G23" s="16"/>
    </row>
    <row r="24" spans="1:7">
      <c r="A24" s="5" t="s">
        <v>39</v>
      </c>
      <c r="B24" s="7"/>
      <c r="C24" s="7"/>
      <c r="D24" s="7"/>
      <c r="E24" s="77"/>
      <c r="F24" s="13"/>
      <c r="G24" s="13"/>
    </row>
    <row r="25" spans="1:7">
      <c r="A25" s="5" t="s">
        <v>40</v>
      </c>
      <c r="B25" s="7"/>
      <c r="C25" s="7"/>
      <c r="D25" s="7"/>
      <c r="E25" s="77"/>
      <c r="F25" s="77"/>
      <c r="G25" s="7"/>
    </row>
    <row r="26" spans="1:7">
      <c r="A26" s="5" t="s">
        <v>41</v>
      </c>
      <c r="B26" s="7"/>
      <c r="C26" s="7"/>
      <c r="D26" s="7"/>
      <c r="E26" s="77"/>
      <c r="F26" s="77"/>
      <c r="G26" s="7"/>
    </row>
    <row r="27" spans="1:7">
      <c r="A27" s="5" t="s">
        <v>42</v>
      </c>
      <c r="B27" s="7"/>
      <c r="C27" s="7"/>
      <c r="D27" s="7"/>
      <c r="E27" s="77">
        <v>2</v>
      </c>
      <c r="F27" s="77"/>
      <c r="G27" s="7"/>
    </row>
    <row r="28" spans="1:7">
      <c r="A28" s="5" t="s">
        <v>43</v>
      </c>
      <c r="B28" s="7"/>
      <c r="C28" s="7"/>
      <c r="D28" s="7"/>
      <c r="E28" s="77"/>
      <c r="F28" s="77"/>
      <c r="G28" s="7"/>
    </row>
    <row r="29" spans="1:7">
      <c r="A29" s="31"/>
      <c r="B29" s="43"/>
      <c r="C29" s="43"/>
      <c r="D29" s="43"/>
      <c r="E29" s="43"/>
      <c r="F29" s="44"/>
      <c r="G29" s="44"/>
    </row>
    <row r="30" spans="1:7">
      <c r="A30" s="33" t="s">
        <v>73</v>
      </c>
      <c r="B30" s="2"/>
      <c r="C30" s="2"/>
      <c r="D30" s="2"/>
      <c r="E30" s="76"/>
      <c r="F30" s="76"/>
      <c r="G30" s="2"/>
    </row>
    <row r="31" spans="1:7">
      <c r="A31" s="5" t="s">
        <v>46</v>
      </c>
      <c r="B31" s="7"/>
      <c r="C31" s="7"/>
      <c r="D31" s="7"/>
      <c r="E31" s="77"/>
      <c r="F31" s="77"/>
      <c r="G31" s="7"/>
    </row>
    <row r="32" spans="1:7">
      <c r="A32" s="5" t="s">
        <v>47</v>
      </c>
      <c r="B32" s="7"/>
      <c r="C32" s="7"/>
      <c r="D32" s="7"/>
      <c r="E32" s="77"/>
      <c r="F32" s="77"/>
      <c r="G32" s="7"/>
    </row>
    <row r="33" spans="1:19">
      <c r="A33" s="5" t="s">
        <v>48</v>
      </c>
      <c r="B33" s="7"/>
      <c r="C33" s="7"/>
      <c r="D33" s="7"/>
      <c r="E33" s="77"/>
      <c r="F33" s="77"/>
      <c r="G33" s="7"/>
    </row>
    <row r="34" spans="1:19">
      <c r="A34" s="14" t="s">
        <v>49</v>
      </c>
      <c r="B34" s="16"/>
      <c r="D34" s="16"/>
      <c r="E34" s="16"/>
      <c r="F34" s="16"/>
      <c r="G34" s="16"/>
    </row>
    <row r="35" spans="1:19">
      <c r="A35" s="5" t="s">
        <v>50</v>
      </c>
      <c r="B35" s="7"/>
      <c r="C35" s="7"/>
      <c r="D35" s="7"/>
      <c r="E35" s="77"/>
      <c r="F35" s="77"/>
      <c r="G35" s="7"/>
    </row>
    <row r="36" spans="1:19">
      <c r="A36" s="5" t="s">
        <v>51</v>
      </c>
      <c r="B36" s="7"/>
      <c r="C36" s="7"/>
      <c r="D36" s="7"/>
      <c r="E36" s="77"/>
      <c r="F36" s="77"/>
      <c r="G36" s="7"/>
    </row>
    <row r="37" spans="1:19">
      <c r="A37" s="5" t="s">
        <v>52</v>
      </c>
      <c r="B37" s="7"/>
      <c r="C37" s="7"/>
      <c r="D37" s="7"/>
      <c r="E37" s="77"/>
      <c r="F37" s="77"/>
      <c r="G37" s="7"/>
    </row>
    <row r="38" spans="1:19">
      <c r="B38" s="16"/>
      <c r="D38" s="16"/>
      <c r="E38" s="16"/>
      <c r="F38" s="16"/>
      <c r="G38" s="16"/>
    </row>
    <row r="39" spans="1:19">
      <c r="A39" s="23" t="s">
        <v>53</v>
      </c>
      <c r="B39" s="7"/>
      <c r="C39" s="7"/>
      <c r="D39" s="7"/>
      <c r="E39" s="7">
        <f>SUM(E16:E37)</f>
        <v>2</v>
      </c>
      <c r="F39" s="7">
        <f>SUM(F16:F37)</f>
        <v>0</v>
      </c>
      <c r="G39" s="7">
        <f>SUM(G16:G37)</f>
        <v>0</v>
      </c>
    </row>
    <row r="40" spans="1:19">
      <c r="A40" s="16"/>
      <c r="B40" s="16"/>
      <c r="D40" s="16"/>
      <c r="F40" s="16"/>
    </row>
    <row r="41" spans="1:19">
      <c r="A41" s="16" t="s">
        <v>77</v>
      </c>
      <c r="B41" s="16"/>
      <c r="D41" s="16"/>
      <c r="F41" s="16"/>
    </row>
    <row r="42" spans="1:19" s="24" customFormat="1" ht="15.75">
      <c r="A42" s="24" t="s">
        <v>84</v>
      </c>
    </row>
    <row r="43" spans="1:19">
      <c r="C43" s="1"/>
    </row>
    <row r="44" spans="1:19" s="24" customFormat="1" ht="15.75">
      <c r="A44" s="45"/>
      <c r="C44" s="46"/>
    </row>
    <row r="46" spans="1:19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</sheetData>
  <sheetProtection selectLockedCells="1" selectUnlockedCells="1"/>
  <mergeCells count="14">
    <mergeCell ref="E1:G1"/>
    <mergeCell ref="B3:C3"/>
    <mergeCell ref="A4:G4"/>
    <mergeCell ref="A5:G5"/>
    <mergeCell ref="A6:G6"/>
    <mergeCell ref="B10:C10"/>
    <mergeCell ref="B11:D11"/>
    <mergeCell ref="E11:G11"/>
    <mergeCell ref="B12:B13"/>
    <mergeCell ref="C12:C13"/>
    <mergeCell ref="D12:D13"/>
    <mergeCell ref="E12:E13"/>
    <mergeCell ref="F12:F13"/>
    <mergeCell ref="G12:G13"/>
  </mergeCells>
  <pageMargins left="0.98402777777777772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Прил2</vt:lpstr>
      <vt:lpstr>Прил4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Кадровик</dc:creator>
  <cp:lastModifiedBy>kondrashkina</cp:lastModifiedBy>
  <cp:lastPrinted>2016-06-29T10:41:02Z</cp:lastPrinted>
  <dcterms:created xsi:type="dcterms:W3CDTF">2012-12-21T06:39:44Z</dcterms:created>
  <dcterms:modified xsi:type="dcterms:W3CDTF">2016-07-04T06:51:40Z</dcterms:modified>
</cp:coreProperties>
</file>